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epi/Documents/Tom Huxley and world leaders/"/>
    </mc:Choice>
  </mc:AlternateContent>
  <xr:revisionPtr revIDLastSave="0" documentId="13_ncr:1_{0ED2A4A3-CD30-7646-A1C8-D032627CB176}" xr6:coauthVersionLast="34" xr6:coauthVersionMax="34" xr10:uidLastSave="{00000000-0000-0000-0000-000000000000}"/>
  <bookViews>
    <workbookView xWindow="180" yWindow="460" windowWidth="23200" windowHeight="14780" xr2:uid="{00000000-000D-0000-FFFF-FFFF00000000}"/>
  </bookViews>
  <sheets>
    <sheet name="World leaders" sheetId="1" r:id="rId1"/>
    <sheet name="League table" sheetId="2" r:id="rId2"/>
    <sheet name="UK qualifications" sheetId="3" r:id="rId3"/>
  </sheets>
  <definedNames>
    <definedName name="_xlnm._FilterDatabase" localSheetId="1" hidden="1">'League table'!$A$1:$D$30</definedName>
    <definedName name="_xlnm._FilterDatabase" localSheetId="2" hidden="1">'UK qualifications'!$A$1:$J$81</definedName>
    <definedName name="_xlnm._FilterDatabase" localSheetId="0" hidden="1">'World leaders'!$A$1:$G$353</definedName>
  </definedNames>
  <calcPr calcId="179021"/>
</workbook>
</file>

<file path=xl/calcChain.xml><?xml version="1.0" encoding="utf-8"?>
<calcChain xmlns="http://schemas.openxmlformats.org/spreadsheetml/2006/main">
  <c r="C34" i="2" l="1"/>
  <c r="B29" i="2" l="1"/>
  <c r="C29" i="2" s="1"/>
  <c r="B30" i="2"/>
  <c r="C30" i="2" s="1"/>
  <c r="B33" i="2" l="1"/>
  <c r="C33" i="2" s="1"/>
  <c r="B28" i="2"/>
  <c r="B32" i="2" l="1"/>
  <c r="C32" i="2" s="1"/>
  <c r="B27" i="2"/>
  <c r="B26" i="2"/>
  <c r="B25" i="2"/>
  <c r="B19" i="2"/>
  <c r="C19" i="2" s="1"/>
  <c r="B18" i="2"/>
  <c r="C18" i="2" s="1"/>
  <c r="B24" i="2"/>
  <c r="B17" i="2"/>
  <c r="C17" i="2" s="1"/>
  <c r="B23" i="2"/>
  <c r="B22" i="2"/>
  <c r="B21" i="2"/>
  <c r="B16" i="2"/>
  <c r="B15" i="2"/>
  <c r="B14" i="2"/>
  <c r="B20" i="2"/>
  <c r="C20" i="2" s="1"/>
  <c r="B13" i="2"/>
  <c r="B10" i="2"/>
  <c r="C10" i="2" s="1"/>
  <c r="B12" i="2"/>
  <c r="C12" i="2" s="1"/>
  <c r="B11" i="2"/>
  <c r="C11" i="2" s="1"/>
  <c r="B9" i="2"/>
  <c r="C9" i="2" s="1"/>
  <c r="B8" i="2"/>
  <c r="B7" i="2"/>
  <c r="B6" i="2"/>
  <c r="B5" i="2"/>
  <c r="C5" i="2" s="1"/>
  <c r="B4" i="2"/>
  <c r="C4" i="2" s="1"/>
  <c r="B2" i="2"/>
  <c r="C2" i="2" s="1"/>
  <c r="B3" i="2"/>
  <c r="C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 W Huxley</author>
  </authors>
  <commentList>
    <comment ref="D24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Tom W Huxley: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Took MRCOG but not clear if he actually studied here; not counted towards total</t>
        </r>
      </text>
    </comment>
    <comment ref="D161" authorId="0" shapeId="0" xr:uid="{00000000-0006-0000-0000-000002000000}">
      <text>
        <r>
          <rPr>
            <b/>
            <sz val="9"/>
            <color rgb="FF000000"/>
            <rFont val="Tahoma"/>
            <charset val="1"/>
          </rPr>
          <t>Tom W Huxley: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Newly discovered</t>
        </r>
      </text>
    </comment>
    <comment ref="C174" authorId="0" shapeId="0" xr:uid="{00000000-0006-0000-0000-000003000000}">
      <text>
        <r>
          <rPr>
            <b/>
            <sz val="9"/>
            <color rgb="FF000000"/>
            <rFont val="Tahoma"/>
            <charset val="1"/>
          </rPr>
          <t>Tom W Huxley: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Claimed degree from "Parkwood University". Not counted towards total</t>
        </r>
      </text>
    </comment>
    <comment ref="B234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Tom W Huxley:</t>
        </r>
        <r>
          <rPr>
            <sz val="9"/>
            <color indexed="81"/>
            <rFont val="Tahoma"/>
            <charset val="1"/>
          </rPr>
          <t xml:space="preserve">
Taking office on 18th August</t>
        </r>
      </text>
    </comment>
    <comment ref="B24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Tom W Huxley:</t>
        </r>
        <r>
          <rPr>
            <sz val="9"/>
            <color indexed="81"/>
            <rFont val="Tahoma"/>
            <family val="2"/>
          </rPr>
          <t xml:space="preserve">
Taking office on 15th August</t>
        </r>
      </text>
    </comment>
    <comment ref="D255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>Tom W Huxley: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Correspondence course, not counted towards total</t>
        </r>
      </text>
    </comment>
    <comment ref="C343" authorId="0" shapeId="0" xr:uid="{00000000-0006-0000-0000-000007000000}">
      <text>
        <r>
          <rPr>
            <b/>
            <sz val="9"/>
            <color rgb="FF000000"/>
            <rFont val="Tahoma"/>
            <charset val="1"/>
          </rPr>
          <t>Tom W Huxley: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New Caledonia</t>
        </r>
      </text>
    </comment>
    <comment ref="D35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Tom W Huxley:</t>
        </r>
        <r>
          <rPr>
            <sz val="9"/>
            <color indexed="81"/>
            <rFont val="Tahoma"/>
            <family val="2"/>
          </rPr>
          <t xml:space="preserve">
Correspondence course, not counted towards total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 W Huxley</author>
    <author>Tom</author>
  </authors>
  <commentList>
    <comment ref="F4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Tom W Huxley:</t>
        </r>
        <r>
          <rPr>
            <sz val="9"/>
            <color indexed="81"/>
            <rFont val="Tahoma"/>
            <charset val="1"/>
          </rPr>
          <t xml:space="preserve">
Visiting research fellow and later Professor</t>
        </r>
      </text>
    </comment>
    <comment ref="F9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Went on to study in the US, graduating in 1985. Could find no evidence of him graduating from Oxford.</t>
        </r>
      </text>
    </comment>
    <comment ref="F10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Not entirely clear</t>
        </r>
      </text>
    </comment>
    <comment ref="F18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Attended 1960-1. Also attended London School of Economics, 1965, subject unclear, possibly Political Science. Attended several other Universities around the world. No record of graduation</t>
        </r>
      </text>
    </comment>
    <comment ref="F22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Tom W Huxley:</t>
        </r>
        <r>
          <rPr>
            <sz val="9"/>
            <color indexed="81"/>
            <rFont val="Tahoma"/>
            <family val="2"/>
          </rPr>
          <t xml:space="preserve">
Dropped out the same year he started, 1962</t>
        </r>
      </text>
    </comment>
    <comment ref="D32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Tom W Huxley:</t>
        </r>
        <r>
          <rPr>
            <sz val="9"/>
            <color indexed="81"/>
            <rFont val="Tahoma"/>
            <charset val="1"/>
          </rPr>
          <t xml:space="preserve">
Amid controversy over his CV, Cambridge has refused to confirm or deny whether he actually studied there</t>
        </r>
      </text>
    </comment>
    <comment ref="F32" authorId="0" shapeId="0" xr:uid="{00000000-0006-0000-0200-000007000000}">
      <text>
        <r>
          <rPr>
            <b/>
            <sz val="9"/>
            <color indexed="81"/>
            <rFont val="Tahoma"/>
            <charset val="1"/>
          </rPr>
          <t>Tom W Huxley:</t>
        </r>
        <r>
          <rPr>
            <sz val="9"/>
            <color indexed="81"/>
            <rFont val="Tahoma"/>
            <charset val="1"/>
          </rPr>
          <t xml:space="preserve">
Claimed to have studied "scientific research" for a month</t>
        </r>
      </text>
    </comment>
    <comment ref="D36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Not clear which college</t>
        </r>
      </text>
    </comment>
    <comment ref="F37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Interrupted by service</t>
        </r>
      </text>
    </comment>
    <comment ref="F46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1979 Exchange Programme with Amherst College in Massachusetts from which he graduated in 1981</t>
        </r>
      </text>
    </comment>
    <comment ref="F48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Presumably before he began working as a civil servant in 1977</t>
        </r>
      </text>
    </comment>
    <comment ref="F52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Could not find evidence of graduation. Awarded honorary doctorate in 2006.</t>
        </r>
      </text>
    </comment>
    <comment ref="F63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Tom W Huxley:</t>
        </r>
        <r>
          <rPr>
            <sz val="9"/>
            <color indexed="81"/>
            <rFont val="Tahoma"/>
            <family val="2"/>
          </rPr>
          <t xml:space="preserve">
Began in 2014, "on hold" while he serves as President...</t>
        </r>
      </text>
    </comment>
    <comment ref="F68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Did not appear to graduate; studies interrupted by death of brother in 1994</t>
        </r>
      </text>
    </comment>
    <comment ref="F71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Some lack of clarity on the dates but pretty confident this is right</t>
        </r>
      </text>
    </comment>
    <comment ref="E77" authorId="0" shapeId="0" xr:uid="{00000000-0006-0000-0200-000010000000}">
      <text>
        <r>
          <rPr>
            <b/>
            <sz val="9"/>
            <color rgb="FF000000"/>
            <rFont val="Tahoma"/>
            <family val="2"/>
          </rPr>
          <t>Tom W Huxley: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Took MRCOG but not clear he actually studied here</t>
        </r>
      </text>
    </comment>
    <comment ref="F79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Completed via correspondence</t>
        </r>
      </text>
    </comment>
  </commentList>
</comments>
</file>

<file path=xl/sharedStrings.xml><?xml version="1.0" encoding="utf-8"?>
<sst xmlns="http://schemas.openxmlformats.org/spreadsheetml/2006/main" count="2003" uniqueCount="848">
  <si>
    <t>State</t>
  </si>
  <si>
    <t> Afghanistan</t>
  </si>
  <si>
    <t> Albania</t>
  </si>
  <si>
    <t>President – Ilir Meta</t>
  </si>
  <si>
    <t> Algeria</t>
  </si>
  <si>
    <t>President – Abdelaziz Bouteflika</t>
  </si>
  <si>
    <t> Andorra</t>
  </si>
  <si>
    <t>Episcopal Co-Prince – Joan Enric Vives Sicília</t>
  </si>
  <si>
    <t> Angola</t>
  </si>
  <si>
    <t> Antigua and Barbuda</t>
  </si>
  <si>
    <t> Argentina</t>
  </si>
  <si>
    <t>President – Mauricio Macri</t>
  </si>
  <si>
    <t> Armenia</t>
  </si>
  <si>
    <t> Australia</t>
  </si>
  <si>
    <t> Austria</t>
  </si>
  <si>
    <t>Federal President – Alexander Van der Bellen</t>
  </si>
  <si>
    <t> Azerbaijan</t>
  </si>
  <si>
    <t>President – Ilham Aliyev</t>
  </si>
  <si>
    <t> Bahamas, The</t>
  </si>
  <si>
    <t> Bahrain</t>
  </si>
  <si>
    <t>King – Sheikh Hamad bin Isa Al Khalifa</t>
  </si>
  <si>
    <t> Bangladesh</t>
  </si>
  <si>
    <t>President – Abdul Hamid</t>
  </si>
  <si>
    <t> Barbados</t>
  </si>
  <si>
    <t> Belarus</t>
  </si>
  <si>
    <t> Belgium</t>
  </si>
  <si>
    <t>King – Philippe</t>
  </si>
  <si>
    <t> Belize</t>
  </si>
  <si>
    <t> Benin</t>
  </si>
  <si>
    <t>President – Patrice Talon</t>
  </si>
  <si>
    <t> Bhutan</t>
  </si>
  <si>
    <t>King – Jigme Khesar Namgyel Wangchuck</t>
  </si>
  <si>
    <t> Bolivia</t>
  </si>
  <si>
    <t>President – Evo Morales</t>
  </si>
  <si>
    <t> Bosnia and Herzegovina</t>
  </si>
  <si>
    <t>High Representative – Valentin Inzko</t>
  </si>
  <si>
    <t>Mladen Ivanić (as Member)</t>
  </si>
  <si>
    <t> Botswana</t>
  </si>
  <si>
    <t> Brazil</t>
  </si>
  <si>
    <t> Brunei</t>
  </si>
  <si>
    <t>Sultan and Prime Minister – Hassanal Bolkiah</t>
  </si>
  <si>
    <t> Bulgaria</t>
  </si>
  <si>
    <t>President – Rumen Radev</t>
  </si>
  <si>
    <t> Burkina Faso</t>
  </si>
  <si>
    <t>President – Roch Marc Christian Kaboré</t>
  </si>
  <si>
    <t> Burundi</t>
  </si>
  <si>
    <t>President – Pierre Nkurunziza</t>
  </si>
  <si>
    <t> Cambodia</t>
  </si>
  <si>
    <t>King – Norodom Sihamoni</t>
  </si>
  <si>
    <t> Cameroon</t>
  </si>
  <si>
    <t> Canada</t>
  </si>
  <si>
    <t> Cape Verde</t>
  </si>
  <si>
    <t>President – Jorge Carlos Fonseca</t>
  </si>
  <si>
    <t> Central African Republic</t>
  </si>
  <si>
    <t> Chad</t>
  </si>
  <si>
    <t> Chile</t>
  </si>
  <si>
    <t> China</t>
  </si>
  <si>
    <t>President – Xi Jinping</t>
  </si>
  <si>
    <t> Colombia</t>
  </si>
  <si>
    <t> Comoros</t>
  </si>
  <si>
    <t>President – Azali Assoumani</t>
  </si>
  <si>
    <t> Congo, Democratic Republic of the</t>
  </si>
  <si>
    <t>President – Joseph Kabila</t>
  </si>
  <si>
    <t> Congo, Republic of the</t>
  </si>
  <si>
    <t> Costa Rica</t>
  </si>
  <si>
    <t> Croatia</t>
  </si>
  <si>
    <t>President – Kolinda Grabar-Kitarović</t>
  </si>
  <si>
    <t> Cuba</t>
  </si>
  <si>
    <t> Cyprus</t>
  </si>
  <si>
    <t>President – Nicos Anastasiades</t>
  </si>
  <si>
    <t> Czech Republic</t>
  </si>
  <si>
    <t>President – Miloš Zeman</t>
  </si>
  <si>
    <t> Denmark</t>
  </si>
  <si>
    <t>Queen – Margrethe II</t>
  </si>
  <si>
    <t> Djibouti</t>
  </si>
  <si>
    <t>President – Ismaïl Omar Guelleh</t>
  </si>
  <si>
    <t> Dominica</t>
  </si>
  <si>
    <t>President – Charles Savarin</t>
  </si>
  <si>
    <t> Dominican Republic</t>
  </si>
  <si>
    <t>President – Danilo Medina</t>
  </si>
  <si>
    <t> East Timor</t>
  </si>
  <si>
    <t>President – Francisco Guterres</t>
  </si>
  <si>
    <t> Ecuador</t>
  </si>
  <si>
    <t>President – Lenín Moreno</t>
  </si>
  <si>
    <t> Egypt</t>
  </si>
  <si>
    <t>President – Abdel Fattah el-Sisi</t>
  </si>
  <si>
    <t> El Salvador</t>
  </si>
  <si>
    <t>President – Salvador Sánchez Cerén</t>
  </si>
  <si>
    <t> Equatorial Guinea</t>
  </si>
  <si>
    <t> Eritrea</t>
  </si>
  <si>
    <t>President – Isaias Afwerki</t>
  </si>
  <si>
    <t> Estonia</t>
  </si>
  <si>
    <t>President – Kersti Kaljulaid</t>
  </si>
  <si>
    <t> Ethiopia</t>
  </si>
  <si>
    <t>President – Mulatu Teshome</t>
  </si>
  <si>
    <t> Fiji</t>
  </si>
  <si>
    <t>President – George Konrote</t>
  </si>
  <si>
    <t> Finland</t>
  </si>
  <si>
    <t>President – Sauli Niinistö</t>
  </si>
  <si>
    <t> France</t>
  </si>
  <si>
    <t> Gabon</t>
  </si>
  <si>
    <t> Gambia, The</t>
  </si>
  <si>
    <t>President – Adama Barrow</t>
  </si>
  <si>
    <t> Georgia</t>
  </si>
  <si>
    <t>President – Giorgi Margvelashvili</t>
  </si>
  <si>
    <t> Germany</t>
  </si>
  <si>
    <t>President – Frank-Walter Steinmeier</t>
  </si>
  <si>
    <t> Ghana</t>
  </si>
  <si>
    <t>President – Nana Akufo-Addo</t>
  </si>
  <si>
    <t> Greece</t>
  </si>
  <si>
    <t>President – Prokopis Pavlopoulos</t>
  </si>
  <si>
    <t> Grenada</t>
  </si>
  <si>
    <t> Guatemala</t>
  </si>
  <si>
    <t>President – Jimmy Morales</t>
  </si>
  <si>
    <t> Guinea</t>
  </si>
  <si>
    <t> Guinea-Bissau</t>
  </si>
  <si>
    <t>President – José Mário Vaz</t>
  </si>
  <si>
    <t> Guyana</t>
  </si>
  <si>
    <t> Haiti</t>
  </si>
  <si>
    <t>President – Jovenel Moïse</t>
  </si>
  <si>
    <t> Honduras</t>
  </si>
  <si>
    <t>President – Juan Orlando Hernández</t>
  </si>
  <si>
    <t> Hungary</t>
  </si>
  <si>
    <t>President – János Áder</t>
  </si>
  <si>
    <t> Iceland</t>
  </si>
  <si>
    <t>President – Guðni Th. Jóhannesson</t>
  </si>
  <si>
    <t> India</t>
  </si>
  <si>
    <t>President – Ram Nath Kovind</t>
  </si>
  <si>
    <t> Indonesia</t>
  </si>
  <si>
    <t>President – Joko Widodo</t>
  </si>
  <si>
    <t> Iran</t>
  </si>
  <si>
    <t>Supreme Leader – Ayatollah Ali Khamenei</t>
  </si>
  <si>
    <t>President – Hassan Rouhani</t>
  </si>
  <si>
    <t> Iraq</t>
  </si>
  <si>
    <t>President – Fuad Masum</t>
  </si>
  <si>
    <t> Ireland</t>
  </si>
  <si>
    <t>President – Michael D. Higgins</t>
  </si>
  <si>
    <t> Israel</t>
  </si>
  <si>
    <t>President – Reuven Rivlin</t>
  </si>
  <si>
    <t> Italy</t>
  </si>
  <si>
    <t>President – Sergio Mattarella</t>
  </si>
  <si>
    <t> Ivory Coast</t>
  </si>
  <si>
    <t> Jamaica</t>
  </si>
  <si>
    <t> Japan</t>
  </si>
  <si>
    <t>Emperor – Akihito</t>
  </si>
  <si>
    <t> Jordan</t>
  </si>
  <si>
    <t>King – Abdullah II</t>
  </si>
  <si>
    <t> Kazakhstan</t>
  </si>
  <si>
    <t>President – Nursultan Nazarbayev</t>
  </si>
  <si>
    <t> Kenya</t>
  </si>
  <si>
    <t>President – Uhuru Kenyatta</t>
  </si>
  <si>
    <t> Kiribati</t>
  </si>
  <si>
    <t>President – Taneti Mamau</t>
  </si>
  <si>
    <t> North Korea</t>
  </si>
  <si>
    <t>Supreme Leader and Chairman of the State Affairs Commission – Kim Jong-un[ζ]</t>
  </si>
  <si>
    <t>Chairman of the Presidium of the Supreme People's Assembly – Kim Yong-nam[η]</t>
  </si>
  <si>
    <t> South Korea</t>
  </si>
  <si>
    <t> Kuwait</t>
  </si>
  <si>
    <t>Emir – Sheikh Sabah Al-Ahmad Al-Jaber Al-Sabah</t>
  </si>
  <si>
    <t> Kyrgyzstan</t>
  </si>
  <si>
    <t> Laos</t>
  </si>
  <si>
    <t>President – Bounnhang Vorachith</t>
  </si>
  <si>
    <t> Latvia</t>
  </si>
  <si>
    <t>President – Raimonds Vējonis</t>
  </si>
  <si>
    <t> Lebanon</t>
  </si>
  <si>
    <t>President – Michel Aoun</t>
  </si>
  <si>
    <t> Lesotho</t>
  </si>
  <si>
    <t>King – Letsie III</t>
  </si>
  <si>
    <t> Liberia</t>
  </si>
  <si>
    <t> Libya</t>
  </si>
  <si>
    <t>Chairman of the Presidential Council and Prime Minister – Fayez al-Sarraj</t>
  </si>
  <si>
    <t> Liechtenstein</t>
  </si>
  <si>
    <t>Prince – Hans-Adam II</t>
  </si>
  <si>
    <t>Regent – Hereditary Prince Alois</t>
  </si>
  <si>
    <t> Lithuania</t>
  </si>
  <si>
    <t>President – Dalia Grybauskaitė</t>
  </si>
  <si>
    <t> Luxembourg</t>
  </si>
  <si>
    <t>Grand Duke – Henri</t>
  </si>
  <si>
    <t> Macedonia</t>
  </si>
  <si>
    <t>President – Gjorge Ivanov</t>
  </si>
  <si>
    <t> Madagascar</t>
  </si>
  <si>
    <t>President – Hery Rajaonarimampianina</t>
  </si>
  <si>
    <t> Malawi</t>
  </si>
  <si>
    <t>President – Peter Mutharika</t>
  </si>
  <si>
    <t> Malaysia</t>
  </si>
  <si>
    <t>Yang di-Pertuan Agong – Muhammad V</t>
  </si>
  <si>
    <t> Maldives</t>
  </si>
  <si>
    <t>President – Abdulla Yameen</t>
  </si>
  <si>
    <t> Mali</t>
  </si>
  <si>
    <t>President – Ibrahim Boubacar Keïta</t>
  </si>
  <si>
    <t> Malta</t>
  </si>
  <si>
    <t>President – Marie Louise Coleiro Preca</t>
  </si>
  <si>
    <t> Marshall Islands</t>
  </si>
  <si>
    <t>President – Hilda Heine</t>
  </si>
  <si>
    <t> Mauritania</t>
  </si>
  <si>
    <t>President – Mohamed Ould Abdel Aziz</t>
  </si>
  <si>
    <t> Mauritius</t>
  </si>
  <si>
    <t> Mexico</t>
  </si>
  <si>
    <t>President – Enrique Peña Nieto</t>
  </si>
  <si>
    <t> Micronesia</t>
  </si>
  <si>
    <t>President – Peter M. Christian</t>
  </si>
  <si>
    <t> Moldova</t>
  </si>
  <si>
    <t>President – Igor Dodon</t>
  </si>
  <si>
    <t> Monaco</t>
  </si>
  <si>
    <t>Sovereign Prince – Albert II</t>
  </si>
  <si>
    <t> Mongolia</t>
  </si>
  <si>
    <t>President – Khaltmaagiin Battulga</t>
  </si>
  <si>
    <t> Montenegro</t>
  </si>
  <si>
    <t> Morocco</t>
  </si>
  <si>
    <t>King – Mohammed VI</t>
  </si>
  <si>
    <t> Mozambique</t>
  </si>
  <si>
    <t> Namibia</t>
  </si>
  <si>
    <t> Nauru</t>
  </si>
  <si>
    <t>President – Baron Waqa</t>
  </si>
  <si>
    <t>President – Bidhya Devi Bhandari</t>
  </si>
  <si>
    <t> Netherlands</t>
  </si>
  <si>
    <t>King – Willem-Alexander</t>
  </si>
  <si>
    <t> New Zealand</t>
  </si>
  <si>
    <t> Nicaragua</t>
  </si>
  <si>
    <t>President – Daniel Ortega</t>
  </si>
  <si>
    <t> Niger</t>
  </si>
  <si>
    <t>President – Mahamadou Issoufou</t>
  </si>
  <si>
    <t> Nigeria</t>
  </si>
  <si>
    <t>President – Muhammadu Buhari</t>
  </si>
  <si>
    <t> Norway</t>
  </si>
  <si>
    <t>King – Harald V</t>
  </si>
  <si>
    <t> Oman</t>
  </si>
  <si>
    <t>Sultan and Prime Minister – Qaboos bin Said al Said</t>
  </si>
  <si>
    <t> Pakistan</t>
  </si>
  <si>
    <t>President – Mamnoon Hussain</t>
  </si>
  <si>
    <t> Palau</t>
  </si>
  <si>
    <t>President – Tommy Remengesau</t>
  </si>
  <si>
    <t> Panama</t>
  </si>
  <si>
    <t>President – Juan Carlos Varela</t>
  </si>
  <si>
    <t> Papua New Guinea</t>
  </si>
  <si>
    <t> Paraguay</t>
  </si>
  <si>
    <t> Peru</t>
  </si>
  <si>
    <t> Philippines</t>
  </si>
  <si>
    <t>President – Rodrigo Duterte</t>
  </si>
  <si>
    <t> Poland</t>
  </si>
  <si>
    <t>President – Andrzej Duda</t>
  </si>
  <si>
    <t> Portugal</t>
  </si>
  <si>
    <t>President – Marcelo Rebelo de Sousa</t>
  </si>
  <si>
    <t> Qatar</t>
  </si>
  <si>
    <t>Emir – Sheikh Tamim bin Hamad Al Thani</t>
  </si>
  <si>
    <t> Romania</t>
  </si>
  <si>
    <t>President – Klaus Iohannis</t>
  </si>
  <si>
    <t> Russia</t>
  </si>
  <si>
    <t>President – Vladimir Putin</t>
  </si>
  <si>
    <t> Rwanda</t>
  </si>
  <si>
    <t> Saint Kitts and Nevis</t>
  </si>
  <si>
    <t> Saint Lucia</t>
  </si>
  <si>
    <t> Saint Vincent and the Grenadines</t>
  </si>
  <si>
    <t> Samoa</t>
  </si>
  <si>
    <t>O le Ao o le Malo – Va'aletoa Sualauvi II</t>
  </si>
  <si>
    <t> San Marino</t>
  </si>
  <si>
    <t> São Tomé and Príncipe</t>
  </si>
  <si>
    <t>President – Evaristo Carvalho</t>
  </si>
  <si>
    <t> Saudi Arabia</t>
  </si>
  <si>
    <t>King and Prime Minister – Salman</t>
  </si>
  <si>
    <t> Senegal</t>
  </si>
  <si>
    <t>President – Macky Sall</t>
  </si>
  <si>
    <t> Serbia</t>
  </si>
  <si>
    <t>President – Aleksandar Vučić</t>
  </si>
  <si>
    <t> Seychelles</t>
  </si>
  <si>
    <t>President – Danny Faure</t>
  </si>
  <si>
    <t> Sierra Leone</t>
  </si>
  <si>
    <t> Singapore</t>
  </si>
  <si>
    <t> Slovakia</t>
  </si>
  <si>
    <t>President – Andrej Kiska</t>
  </si>
  <si>
    <t> Slovenia</t>
  </si>
  <si>
    <t>President – Borut Pahor</t>
  </si>
  <si>
    <t> Solomon Islands</t>
  </si>
  <si>
    <t> Somalia</t>
  </si>
  <si>
    <t>President – Mohamed Abdullahi Mohamed</t>
  </si>
  <si>
    <t> South Africa</t>
  </si>
  <si>
    <t> South Sudan</t>
  </si>
  <si>
    <t>President – Salva Kiir Mayardit</t>
  </si>
  <si>
    <t> Spain</t>
  </si>
  <si>
    <t>King – Felipe VI</t>
  </si>
  <si>
    <t> Sri Lanka</t>
  </si>
  <si>
    <t> Sudan</t>
  </si>
  <si>
    <t> Suriname</t>
  </si>
  <si>
    <t>President – Dési Bouterse</t>
  </si>
  <si>
    <t> Swaziland</t>
  </si>
  <si>
    <t>King – Mswati III</t>
  </si>
  <si>
    <t> Sweden</t>
  </si>
  <si>
    <t>King – Carl XVI Gustaf</t>
  </si>
  <si>
    <t>Simonetta Sommaruga (as Member)</t>
  </si>
  <si>
    <t>Johann Schneider-Ammann (as Member)</t>
  </si>
  <si>
    <t>Guy Parmelin (as Member)</t>
  </si>
  <si>
    <t> Syria</t>
  </si>
  <si>
    <t>President – Bashar al-Assad</t>
  </si>
  <si>
    <t> Tajikistan</t>
  </si>
  <si>
    <t> Tanzania</t>
  </si>
  <si>
    <t> Thailand</t>
  </si>
  <si>
    <t>King – Maha Vajiralongkorn</t>
  </si>
  <si>
    <t> Togo</t>
  </si>
  <si>
    <t> Tonga</t>
  </si>
  <si>
    <t>King – Tupou VI</t>
  </si>
  <si>
    <t> Trinidad and Tobago</t>
  </si>
  <si>
    <t> Tunisia</t>
  </si>
  <si>
    <t>President – Beji Caid Essebsi</t>
  </si>
  <si>
    <t> Turkey</t>
  </si>
  <si>
    <t> Turkmenistan</t>
  </si>
  <si>
    <t>President – Gurbanguly Berdimuhamedow</t>
  </si>
  <si>
    <t> Tuvalu</t>
  </si>
  <si>
    <t> Uganda</t>
  </si>
  <si>
    <t> Ukraine</t>
  </si>
  <si>
    <t>President – Petro Poroshenko</t>
  </si>
  <si>
    <t> United Arab Emirates</t>
  </si>
  <si>
    <t>President – Sheikh Khalifa bin Zayed Al Nahyan</t>
  </si>
  <si>
    <t> United Kingdom</t>
  </si>
  <si>
    <t> United States</t>
  </si>
  <si>
    <t>President – Donald Trump</t>
  </si>
  <si>
    <t> Uruguay</t>
  </si>
  <si>
    <t>President – Tabaré Vázquez</t>
  </si>
  <si>
    <t> Uzbekistan</t>
  </si>
  <si>
    <t> Vanuatu</t>
  </si>
  <si>
    <t>President – Tallis Obed Moses</t>
  </si>
  <si>
    <t>Sovereign – Pope Francis</t>
  </si>
  <si>
    <t> Venezuela</t>
  </si>
  <si>
    <t>President – Nicolás Maduro</t>
  </si>
  <si>
    <t> Vietnam</t>
  </si>
  <si>
    <t>General Secretary of the Communist Party – Nguyễn Phú Trọng</t>
  </si>
  <si>
    <t> Yemen</t>
  </si>
  <si>
    <t>President – Abdrabbuh Mansur Hadi</t>
  </si>
  <si>
    <t> Zambia</t>
  </si>
  <si>
    <t>President – Edgar Lungu</t>
  </si>
  <si>
    <t> Zimbabwe</t>
  </si>
  <si>
    <t>Chief Executive – Abdullah Abdullah</t>
  </si>
  <si>
    <t>Prime Minister – Edi Rama</t>
  </si>
  <si>
    <t>Head of Government – Antoni Martí</t>
  </si>
  <si>
    <t>Prime Minister – Gaston Browne</t>
  </si>
  <si>
    <t>Prime Minister – Malcolm Turnbull</t>
  </si>
  <si>
    <t>Prime Minister – Hubert Minnis</t>
  </si>
  <si>
    <t>Prime Minister – Prince Khalifa bin Salman Al Khalifa</t>
  </si>
  <si>
    <t>Prime Minister – Sheikh Hasina</t>
  </si>
  <si>
    <t>Prime Minister – Andrei Kobyakov</t>
  </si>
  <si>
    <t>Prime Minister – Charles Michel</t>
  </si>
  <si>
    <t>Prime Minister – Dean Barrow</t>
  </si>
  <si>
    <t>Prime Minister – Tshering Tobgay</t>
  </si>
  <si>
    <t>Chairman of the Council of Ministers – Denis Zvizdić</t>
  </si>
  <si>
    <t>Prime Minister – Boyko Borisov</t>
  </si>
  <si>
    <t>Prime Minister – Paul Kaba Thieba</t>
  </si>
  <si>
    <t>Prime Minister – Hun Sen</t>
  </si>
  <si>
    <t>Prime Minister – Philémon Yang</t>
  </si>
  <si>
    <t>Prime Minister – Justin Trudeau</t>
  </si>
  <si>
    <t>Prime Minister – Ulisses Correia e Silva</t>
  </si>
  <si>
    <t>Prime Minister – Simplice Sarandji</t>
  </si>
  <si>
    <t>Premier of the State Council – Li Keqiang</t>
  </si>
  <si>
    <t>Prime Minister – Bruno Tshibala</t>
  </si>
  <si>
    <t>Prime Minister – Clément Mouamba</t>
  </si>
  <si>
    <t>Prime Minister – Andrej Plenković</t>
  </si>
  <si>
    <t>Prime Minister – Lars Løkke Rasmussen</t>
  </si>
  <si>
    <t>Prime Minister – Abdoulkader Kamil Mohamed</t>
  </si>
  <si>
    <t>Prime Minister – Roosevelt Skerrit</t>
  </si>
  <si>
    <t>Prime Minister – Francisco Pascual Obama Asue</t>
  </si>
  <si>
    <t>Prime Minister – Jüri Ratas</t>
  </si>
  <si>
    <t>Prime Minister – Frank Bainimarama</t>
  </si>
  <si>
    <t>Prime Minister – Juha Sipilä</t>
  </si>
  <si>
    <t>Prime Minister – Édouard Philippe</t>
  </si>
  <si>
    <t>Prime Minister – Emmanuel Issoze-Ngondet</t>
  </si>
  <si>
    <t>Chancellor – Angela Merkel</t>
  </si>
  <si>
    <t>Prime Minister – Alexis Tsipras</t>
  </si>
  <si>
    <t>Prime Minister – Keith Mitchell</t>
  </si>
  <si>
    <t>Prime Minister – Moses Nagamootoo</t>
  </si>
  <si>
    <t>Prime Minister – Viktor Orbán</t>
  </si>
  <si>
    <t>Prime Minister – Narendra Modi</t>
  </si>
  <si>
    <t>Prime Minister – Haider al-Abadi</t>
  </si>
  <si>
    <t>Taoiseach – Leo Varadkar</t>
  </si>
  <si>
    <t>Prime Minister – Benjamin Netanyahu</t>
  </si>
  <si>
    <t>Prime Minister – Amadou Gon Coulibaly</t>
  </si>
  <si>
    <t>Prime Minister – Andrew Holness</t>
  </si>
  <si>
    <t>Prime Minister – Shinzō Abe</t>
  </si>
  <si>
    <t>Prime Minister – Bakhytzhan Sagintayev</t>
  </si>
  <si>
    <t>Premier of the Cabinet – Pak Pong-ju</t>
  </si>
  <si>
    <t>Prime Minister – Lee Nak-yeon</t>
  </si>
  <si>
    <t>Prime Minister – Sheikh Jaber Al-Mubarak Al-Hamad Al-Sabah</t>
  </si>
  <si>
    <t>Prime Minister – Thongloun Sisoulith</t>
  </si>
  <si>
    <t>Prime Minister – Māris Kučinskis</t>
  </si>
  <si>
    <t>Prime Minister – Saad Hariri</t>
  </si>
  <si>
    <t>Prime Minister – Tom Thabane</t>
  </si>
  <si>
    <t>Head of Government – Adrian Hasler</t>
  </si>
  <si>
    <t>Prime Minister – Saulius Skvernelis</t>
  </si>
  <si>
    <t>Prime Minister – Xavier Bettel</t>
  </si>
  <si>
    <t>President of the Government – Zoran Zaev</t>
  </si>
  <si>
    <t>Prime Minister – Joseph Muscat</t>
  </si>
  <si>
    <t>Prime Minister – Yahya Ould Hademine</t>
  </si>
  <si>
    <t>Prime Minister – Pravind Jugnauth</t>
  </si>
  <si>
    <t>Prime Minister – Pavel Filip</t>
  </si>
  <si>
    <t>Minister of State – Serge Telle</t>
  </si>
  <si>
    <t>Prime Minister – Duško Marković</t>
  </si>
  <si>
    <t>Head of Government – Saadeddine Othmani</t>
  </si>
  <si>
    <t>Prime Minister – Carlos Agostinho do Rosário</t>
  </si>
  <si>
    <t>State Counsellor – Aung San Suu Kyi</t>
  </si>
  <si>
    <t>Prime Minister – Saara Kuugongelwa</t>
  </si>
  <si>
    <t>Prime Minister – Mark Rutte</t>
  </si>
  <si>
    <t>Prime Minister – Brigi Rafini</t>
  </si>
  <si>
    <t>Prime Minister – Erna Solberg</t>
  </si>
  <si>
    <t>Prime Minister – Peter O'Neill</t>
  </si>
  <si>
    <t>Prime Minister – António Costa</t>
  </si>
  <si>
    <t>Prime Minister – Sheikh Abdullah bin Nasser bin Khalifa Al Thani</t>
  </si>
  <si>
    <t>Prime Minister – Dmitry Medvedev</t>
  </si>
  <si>
    <t>Prime Minister – Timothy Harris</t>
  </si>
  <si>
    <t>Prime Minister – Allen Chastanet</t>
  </si>
  <si>
    <t>Prime Minister – Ralph Gonsalves</t>
  </si>
  <si>
    <t>Prime Minister – Tuilaepa Aiono Sailele Malielegaoi</t>
  </si>
  <si>
    <t>Prime Minister – Patrice Trovoada</t>
  </si>
  <si>
    <t>Prime Minister – Mohammed Dionne</t>
  </si>
  <si>
    <t>Prime Minister – Ana Brnabić</t>
  </si>
  <si>
    <t>Prime Minister – Lee Hsien Loong</t>
  </si>
  <si>
    <t>Prime Minister – Miro Cerar</t>
  </si>
  <si>
    <t>Prime Minister – Hassan Ali Khayre</t>
  </si>
  <si>
    <t>Prime Minister – Ranil Wickremesinghe</t>
  </si>
  <si>
    <t>Prime Minister – Bakri Hassan Saleh</t>
  </si>
  <si>
    <t>Prime Minister – Barnabas Sibusiso Dlamini</t>
  </si>
  <si>
    <t>Prime Minister – Stefan Löfven</t>
  </si>
  <si>
    <t>Prime Minister – Imad Khamis</t>
  </si>
  <si>
    <t>Prime Minister – Kokhir Rasulzoda</t>
  </si>
  <si>
    <t>Prime Minister – Kassim Majaliwa</t>
  </si>
  <si>
    <t>Prime Minister – Prayut Chan-o-cha</t>
  </si>
  <si>
    <t>Prime Minister – Komi Sélom Klassou</t>
  </si>
  <si>
    <t>Prime Minister – ʻAkilisi Pōhiva</t>
  </si>
  <si>
    <t>Prime Minister – Keith Rowley</t>
  </si>
  <si>
    <t>Head of Government – Youssef Chahed</t>
  </si>
  <si>
    <t>Prime Minister – Enele Sopoaga</t>
  </si>
  <si>
    <t>Prime Minister – Ruhakana Rugunda</t>
  </si>
  <si>
    <t>Prime Minister – Volodymyr Groysman</t>
  </si>
  <si>
    <t>Prime Minister – Sheikh Mohammed bin Rashid Al Maktoum</t>
  </si>
  <si>
    <t>Prime Minister – Theresa May</t>
  </si>
  <si>
    <t>Prime Minister – Abdulla Aripov</t>
  </si>
  <si>
    <t>Prime Minister – Charlot Salwai</t>
  </si>
  <si>
    <t>President of the Governorate – Cardinal Giuseppe Bertello</t>
  </si>
  <si>
    <t>Prime Minister – Nguyễn Xuân Phúc</t>
  </si>
  <si>
    <t>Prime Minister – Ahmed Obeid bin Daghr</t>
  </si>
  <si>
    <t>Lebanon</t>
  </si>
  <si>
    <t>None</t>
  </si>
  <si>
    <t>Algeria</t>
  </si>
  <si>
    <t>Spain</t>
  </si>
  <si>
    <t>France</t>
  </si>
  <si>
    <t>(France)</t>
  </si>
  <si>
    <t>UK</t>
  </si>
  <si>
    <t>Argentina</t>
  </si>
  <si>
    <t>Australia</t>
  </si>
  <si>
    <t>Austria</t>
  </si>
  <si>
    <t>Switzerland</t>
  </si>
  <si>
    <t>Russia</t>
  </si>
  <si>
    <t>(None)</t>
  </si>
  <si>
    <t>Belgium</t>
  </si>
  <si>
    <t>Netherlands</t>
  </si>
  <si>
    <t>Senegal</t>
  </si>
  <si>
    <t>India</t>
  </si>
  <si>
    <t>Bosnia and Herzegovina</t>
  </si>
  <si>
    <t>Serbia</t>
  </si>
  <si>
    <t>Germany</t>
  </si>
  <si>
    <t>Brazil</t>
  </si>
  <si>
    <t>Czech Republic</t>
  </si>
  <si>
    <t>Cameroon</t>
  </si>
  <si>
    <t>Canada</t>
  </si>
  <si>
    <t>Portugal</t>
  </si>
  <si>
    <t>Ivory Coast</t>
  </si>
  <si>
    <t>China</t>
  </si>
  <si>
    <t>Morocco</t>
  </si>
  <si>
    <t>Tanzania</t>
  </si>
  <si>
    <t>Uganda</t>
  </si>
  <si>
    <t>Republic of Congo</t>
  </si>
  <si>
    <t>Cuba</t>
  </si>
  <si>
    <t>Greece</t>
  </si>
  <si>
    <t>Denmark</t>
  </si>
  <si>
    <t>New Zealand</t>
  </si>
  <si>
    <t>Egypt</t>
  </si>
  <si>
    <t>Unknown</t>
  </si>
  <si>
    <t>Ethiopia</t>
  </si>
  <si>
    <t>Malaysia</t>
  </si>
  <si>
    <t>Thailand</t>
  </si>
  <si>
    <t>Hungary</t>
  </si>
  <si>
    <t>Ghana</t>
  </si>
  <si>
    <t>Nigeria</t>
  </si>
  <si>
    <t>Guyana</t>
  </si>
  <si>
    <t>Trinidad and Tobago</t>
  </si>
  <si>
    <t>Venezuela</t>
  </si>
  <si>
    <t>Iceland</t>
  </si>
  <si>
    <t>Iran</t>
  </si>
  <si>
    <t>Iraq</t>
  </si>
  <si>
    <t>Ireland</t>
  </si>
  <si>
    <t>Italy</t>
  </si>
  <si>
    <t>Vietnam</t>
  </si>
  <si>
    <t>South Africa</t>
  </si>
  <si>
    <t>Malta</t>
  </si>
  <si>
    <t>Mozambique</t>
  </si>
  <si>
    <t>Burma</t>
  </si>
  <si>
    <t> Burma</t>
  </si>
  <si>
    <t>Fiji</t>
  </si>
  <si>
    <t>Norway</t>
  </si>
  <si>
    <t>US</t>
  </si>
  <si>
    <t>Peru</t>
  </si>
  <si>
    <t>Singapore</t>
  </si>
  <si>
    <t>Sweden</t>
  </si>
  <si>
    <t>Syria</t>
  </si>
  <si>
    <t>Tonga</t>
  </si>
  <si>
    <t>Zambia</t>
  </si>
  <si>
    <t>Antigua and Barbuda</t>
  </si>
  <si>
    <t>Queen – Elizabeth II</t>
  </si>
  <si>
    <t>French Co-Prince – Emmanuel Macron</t>
  </si>
  <si>
    <t>Presidency</t>
  </si>
  <si>
    <t>President – Ashraf Ghani</t>
  </si>
  <si>
    <t>President – Alexander Lukashenko</t>
  </si>
  <si>
    <t>President – Michel Temer</t>
  </si>
  <si>
    <t>President – Paul Biya</t>
  </si>
  <si>
    <t>President – Faustin-Archange Touadéra</t>
  </si>
  <si>
    <t>President – Idriss Déby</t>
  </si>
  <si>
    <t>President – Denis Sassou Nguesso</t>
  </si>
  <si>
    <t>President – Teodoro Obiang Nguema Mbasogo</t>
  </si>
  <si>
    <t>President – Emmanuel Macron</t>
  </si>
  <si>
    <t>President – Ali Bongo Ondimba</t>
  </si>
  <si>
    <t>President – Alpha Condé</t>
  </si>
  <si>
    <t>President – David A. Granger</t>
  </si>
  <si>
    <t>President – Alassane Ouattara</t>
  </si>
  <si>
    <t>President – Moon Jae-in</t>
  </si>
  <si>
    <t>President – Filipe Nyusi</t>
  </si>
  <si>
    <t>President – Hage Geingob</t>
  </si>
  <si>
    <t>President – Pedro Pablo Kuczynski</t>
  </si>
  <si>
    <t>President – Paul Kagame</t>
  </si>
  <si>
    <t>President – Maithripala Sirisena</t>
  </si>
  <si>
    <t>President – Omar al-Bashir</t>
  </si>
  <si>
    <t>President – Emomali Rahmon</t>
  </si>
  <si>
    <t>President – John Magufuli</t>
  </si>
  <si>
    <t>President – Faure Gnassingbé</t>
  </si>
  <si>
    <t>President – Recep Tayyip Erdoğan</t>
  </si>
  <si>
    <t>President – Yoweri Museveni</t>
  </si>
  <si>
    <t>President – Shavkat Mirziyoyev</t>
  </si>
  <si>
    <t>President – Trần Đại Quang</t>
  </si>
  <si>
    <t>Home</t>
  </si>
  <si>
    <t> Palestine</t>
  </si>
  <si>
    <t>President – Mahmoud Abbas</t>
  </si>
  <si>
    <t>Prime Minister – Rami Hamdallah</t>
  </si>
  <si>
    <t>Jordan</t>
  </si>
  <si>
    <t>Head of state / Head of government</t>
  </si>
  <si>
    <t>Federal Council:</t>
  </si>
  <si>
    <t> Switzerland</t>
  </si>
  <si>
    <t> Vatican City</t>
  </si>
  <si>
    <t> Nepal</t>
  </si>
  <si>
    <t>Jamaica</t>
  </si>
  <si>
    <t>(UK)</t>
  </si>
  <si>
    <t>Country</t>
  </si>
  <si>
    <t>Name of Head of State</t>
  </si>
  <si>
    <t>Position</t>
  </si>
  <si>
    <t>Name of University</t>
  </si>
  <si>
    <t>Subject studied</t>
  </si>
  <si>
    <t>Graduated</t>
  </si>
  <si>
    <t>Type</t>
  </si>
  <si>
    <t>Gender</t>
  </si>
  <si>
    <t>In UK?</t>
  </si>
  <si>
    <t>Gaston Browne</t>
  </si>
  <si>
    <t>Prime Minister</t>
  </si>
  <si>
    <t>City Banking College</t>
  </si>
  <si>
    <t>Banking</t>
  </si>
  <si>
    <t>Undergraduate</t>
  </si>
  <si>
    <t>M</t>
  </si>
  <si>
    <t>Y</t>
  </si>
  <si>
    <t>University of Manchester</t>
  </si>
  <si>
    <t>Finance</t>
  </si>
  <si>
    <t>Postgraduate</t>
  </si>
  <si>
    <t>Malcolm Turnbull</t>
  </si>
  <si>
    <t>Brasenose College, Oxford</t>
  </si>
  <si>
    <t>Civil Law</t>
  </si>
  <si>
    <t>The Bahamas</t>
  </si>
  <si>
    <t>Hubert Minnis</t>
  </si>
  <si>
    <t>Royal College of Obstetricians and Gynaecologists</t>
  </si>
  <si>
    <t>Medicine</t>
  </si>
  <si>
    <t>Bahrain</t>
  </si>
  <si>
    <t>Hamad bin Isa Al Khalifa</t>
  </si>
  <si>
    <t>King</t>
  </si>
  <si>
    <t>Mons Officer Cadet School</t>
  </si>
  <si>
    <t>Military Training</t>
  </si>
  <si>
    <t>Military</t>
  </si>
  <si>
    <t>Prince Khalifa bin Salman Al Khalifa</t>
  </si>
  <si>
    <t>Philippe</t>
  </si>
  <si>
    <t>Trinity College, Oxford</t>
  </si>
  <si>
    <t>Constitutional History</t>
  </si>
  <si>
    <t>N/A</t>
  </si>
  <si>
    <t>Bhutan</t>
  </si>
  <si>
    <t>Jigme Khesar Namgyel Wangchuck</t>
  </si>
  <si>
    <t>Magdalen College, Oxford</t>
  </si>
  <si>
    <t>Foreign Service Programme &amp; International Relations</t>
  </si>
  <si>
    <t>President</t>
  </si>
  <si>
    <t>Royal Military Academy Sandhurst</t>
  </si>
  <si>
    <t>Brunei</t>
  </si>
  <si>
    <t>Hassanal Bolkiah</t>
  </si>
  <si>
    <t>Sultan and Prime Minister</t>
  </si>
  <si>
    <t>Computer Science</t>
  </si>
  <si>
    <t>Aung San Suu Kyi</t>
  </si>
  <si>
    <t>State Counsellor</t>
  </si>
  <si>
    <t>St Hugh's College, Oxford</t>
  </si>
  <si>
    <t>Politics, Philosophy and Economics</t>
  </si>
  <si>
    <t>F</t>
  </si>
  <si>
    <t>Politics</t>
  </si>
  <si>
    <t>School of Oriental and African Studies, University of London</t>
  </si>
  <si>
    <t>Burmese Literature</t>
  </si>
  <si>
    <t>London School of Economics</t>
  </si>
  <si>
    <t>Cyprus</t>
  </si>
  <si>
    <t>Nicos Anastasiades</t>
  </si>
  <si>
    <t>University College London</t>
  </si>
  <si>
    <t>Shipping Law</t>
  </si>
  <si>
    <t>Margrethe II</t>
  </si>
  <si>
    <t>Queen</t>
  </si>
  <si>
    <t>Girton College, Cambridge</t>
  </si>
  <si>
    <t>Prehistoric Archaeology</t>
  </si>
  <si>
    <t>Dominica</t>
  </si>
  <si>
    <t>Charles Savarin</t>
  </si>
  <si>
    <t>Ruskin College</t>
  </si>
  <si>
    <t>Abdel Fattah el-Sisi</t>
  </si>
  <si>
    <t>Joint Command and Staff College</t>
  </si>
  <si>
    <t>General Command and Staff</t>
  </si>
  <si>
    <t>The Gambia</t>
  </si>
  <si>
    <t>Adama Barrow</t>
  </si>
  <si>
    <t>Unknown - London</t>
  </si>
  <si>
    <t>Property management</t>
  </si>
  <si>
    <t>2001 or 2002</t>
  </si>
  <si>
    <t>Nana Akufo-Addo</t>
  </si>
  <si>
    <t>New College, Oxford</t>
  </si>
  <si>
    <t>Law</t>
  </si>
  <si>
    <t>David A Granger</t>
  </si>
  <si>
    <t>Viktor Orbán</t>
  </si>
  <si>
    <t>Pembroke College, Oxford</t>
  </si>
  <si>
    <t>History of Philosophy of English Liberal Politics</t>
  </si>
  <si>
    <t>Guðni Th. Jóhannesson</t>
  </si>
  <si>
    <t>University of Warwick</t>
  </si>
  <si>
    <t>History and Political Science</t>
  </si>
  <si>
    <t>St Antony's College, Oxford</t>
  </si>
  <si>
    <t>History</t>
  </si>
  <si>
    <t>Queen Mary University of London</t>
  </si>
  <si>
    <t>Hassan Rouhani</t>
  </si>
  <si>
    <t>Glasgow Caledonian University</t>
  </si>
  <si>
    <t>Haider Jawad Kadhim Al-Abadi</t>
  </si>
  <si>
    <t>Electrical Engineering</t>
  </si>
  <si>
    <t>Michael D Higgins</t>
  </si>
  <si>
    <t>Abdullah II</t>
  </si>
  <si>
    <t>Middle Eastern Affairs</t>
  </si>
  <si>
    <t>One year special studies course</t>
  </si>
  <si>
    <t>Lesotho</t>
  </si>
  <si>
    <t>Letsie III</t>
  </si>
  <si>
    <t>University of Bristol</t>
  </si>
  <si>
    <t>English Legal Studies</t>
  </si>
  <si>
    <t>University of Cambridge</t>
  </si>
  <si>
    <t>Development Studies</t>
  </si>
  <si>
    <t>Wye College, London</t>
  </si>
  <si>
    <t>Agricultural Economics</t>
  </si>
  <si>
    <t>Liechtenstein</t>
  </si>
  <si>
    <t>Hereditary Prince Alois</t>
  </si>
  <si>
    <t>Regent</t>
  </si>
  <si>
    <t>Luxembourg</t>
  </si>
  <si>
    <t>Henri</t>
  </si>
  <si>
    <t>Grand Duke</t>
  </si>
  <si>
    <t>Malawi</t>
  </si>
  <si>
    <t>Peter Mutharika</t>
  </si>
  <si>
    <t>University of London</t>
  </si>
  <si>
    <t>Muhammad V</t>
  </si>
  <si>
    <t>Yang di-Pertuan Agong</t>
  </si>
  <si>
    <t>St Cross College, Oxford and Oxford Centre for Islamic Studies</t>
  </si>
  <si>
    <t>Diplomatic Studies and Islamic Studies</t>
  </si>
  <si>
    <t>European Business School</t>
  </si>
  <si>
    <t>European Business Administration</t>
  </si>
  <si>
    <t>Joseph Muscat</t>
  </si>
  <si>
    <t>Management Research</t>
  </si>
  <si>
    <t>Mauritius</t>
  </si>
  <si>
    <t>Pravind Jugnauth</t>
  </si>
  <si>
    <t>University of Buckingham</t>
  </si>
  <si>
    <t>Lincoln's Inn, University of London</t>
  </si>
  <si>
    <t>Monaco</t>
  </si>
  <si>
    <t>Albert II</t>
  </si>
  <si>
    <t>Sovereign Prince</t>
  </si>
  <si>
    <t>Political Science</t>
  </si>
  <si>
    <t>Filipe Nyusi</t>
  </si>
  <si>
    <t>Management</t>
  </si>
  <si>
    <t>Carlos Agostinho do Rosário</t>
  </si>
  <si>
    <t>Imperial College at Wye, University of London</t>
  </si>
  <si>
    <t>Sustainable Agriculture and Rural Development</t>
  </si>
  <si>
    <t>Namibia</t>
  </si>
  <si>
    <t>Hage Geingob</t>
  </si>
  <si>
    <t>University of Leeds</t>
  </si>
  <si>
    <t>Politics and International Studies</t>
  </si>
  <si>
    <t>Muhammadu Buhari</t>
  </si>
  <si>
    <t>Army Mechanical Transport School, Borden</t>
  </si>
  <si>
    <t>Harald V</t>
  </si>
  <si>
    <t>Balliol College, Oxford</t>
  </si>
  <si>
    <t>History, Economics and Politics</t>
  </si>
  <si>
    <t>Oman</t>
  </si>
  <si>
    <t>Qaboos bin Said al Said</t>
  </si>
  <si>
    <t>Pedro Pablo Kuczynski</t>
  </si>
  <si>
    <t>Exeter College, Oxford</t>
  </si>
  <si>
    <t>Qatar</t>
  </si>
  <si>
    <t>Tamim bin Hamad Al Thani</t>
  </si>
  <si>
    <t>Emir</t>
  </si>
  <si>
    <t>Abdullah bin Nasser bin Khalifa Al Thani</t>
  </si>
  <si>
    <t>Durham Military College</t>
  </si>
  <si>
    <t>Police Sciences</t>
  </si>
  <si>
    <t>Rwanda</t>
  </si>
  <si>
    <t>Paul Kagame</t>
  </si>
  <si>
    <t>Open University of London</t>
  </si>
  <si>
    <t>Professional Management and Business Studies</t>
  </si>
  <si>
    <t>N</t>
  </si>
  <si>
    <t>Saint Vincent and the Grenadines</t>
  </si>
  <si>
    <t>Ralph Gonsalves</t>
  </si>
  <si>
    <t>Government</t>
  </si>
  <si>
    <t>Gray's Inn, University of London</t>
  </si>
  <si>
    <t>Ana Brnabić</t>
  </si>
  <si>
    <t>University of Hull</t>
  </si>
  <si>
    <t>Marketing</t>
  </si>
  <si>
    <t>Lee Hsien Loong</t>
  </si>
  <si>
    <t>Trinity College, Cambridge</t>
  </si>
  <si>
    <t>Mathematics</t>
  </si>
  <si>
    <t>Somalia</t>
  </si>
  <si>
    <t>Hassan Ali Khayre</t>
  </si>
  <si>
    <t>Edinburgh Business School, Heriot-Watt University</t>
  </si>
  <si>
    <t>Business Administration</t>
  </si>
  <si>
    <t>Bashar al-Assad</t>
  </si>
  <si>
    <t>Western Eye Hospital</t>
  </si>
  <si>
    <t>Ophthamology</t>
  </si>
  <si>
    <t>Tupou VI</t>
  </si>
  <si>
    <t>University of East Anglia</t>
  </si>
  <si>
    <t>Tuvalu</t>
  </si>
  <si>
    <t>Enele Sopoaga</t>
  </si>
  <si>
    <t>University of Oxford</t>
  </si>
  <si>
    <t>Certificate in Diplomatic Studies</t>
  </si>
  <si>
    <t>University of Sussex</t>
  </si>
  <si>
    <t>International Relations</t>
  </si>
  <si>
    <t>United Arab Emirates</t>
  </si>
  <si>
    <t>Khalifa bin Zayed Al Nahyan</t>
  </si>
  <si>
    <t>Mohammed bin Rashid Al Maktoum</t>
  </si>
  <si>
    <t>United Kingdom</t>
  </si>
  <si>
    <t>Theresa May</t>
  </si>
  <si>
    <t>Geography</t>
  </si>
  <si>
    <t>Yemen</t>
  </si>
  <si>
    <t>Abd Rabbuh Mansur Hadi</t>
  </si>
  <si>
    <t>Zimbabwe</t>
  </si>
  <si>
    <t>University of London External Programme</t>
  </si>
  <si>
    <t>Taiwan</t>
  </si>
  <si>
    <t>Tsai Ing-wen</t>
  </si>
  <si>
    <t>Economics</t>
  </si>
  <si>
    <t>Palestine</t>
  </si>
  <si>
    <t>Rami Hadallah</t>
  </si>
  <si>
    <t>Linguistics</t>
  </si>
  <si>
    <t>Lancaster University</t>
  </si>
  <si>
    <t>Applied Linguistics</t>
  </si>
  <si>
    <t>UN Member or Observer State?</t>
  </si>
  <si>
    <t>Nation</t>
  </si>
  <si>
    <t>Mladen Ivanić</t>
  </si>
  <si>
    <t>Presidency member</t>
  </si>
  <si>
    <t>University of Glasgow</t>
  </si>
  <si>
    <t>Nations studied in</t>
  </si>
  <si>
    <t>Educated in home country</t>
  </si>
  <si>
    <t>Educated only in home country</t>
  </si>
  <si>
    <t>No higher education</t>
  </si>
  <si>
    <t>Prime Minister – Ahmed Ouyahia</t>
  </si>
  <si>
    <t>President – João Lourenço</t>
  </si>
  <si>
    <t>Prime Minister – Nikol Pashinyan</t>
  </si>
  <si>
    <t>President – Armen Sarkissian</t>
  </si>
  <si>
    <t>Armenia</t>
  </si>
  <si>
    <t>Armen Sarkissian</t>
  </si>
  <si>
    <t>Physics</t>
  </si>
  <si>
    <t>Federal Chancellor – Sebastian Kurz</t>
  </si>
  <si>
    <t>Prime Minister – Novruz Mammadov</t>
  </si>
  <si>
    <t>Prime Minister – Mia Mottley</t>
  </si>
  <si>
    <t>Barbados</t>
  </si>
  <si>
    <t>Mia Mottley</t>
  </si>
  <si>
    <t>Bakir Izetbegović (as Chairman)</t>
  </si>
  <si>
    <t>Dragan Čović (as Member)</t>
  </si>
  <si>
    <t>President – Mokgweetsi Masisi</t>
  </si>
  <si>
    <t>President – Sebastián Piñera</t>
  </si>
  <si>
    <t>President – Iván Duque Márquez</t>
  </si>
  <si>
    <t>President – Carlos Alvarado Quesada</t>
  </si>
  <si>
    <t>Costa Rica</t>
  </si>
  <si>
    <t>Carlos Alvarado Quesada</t>
  </si>
  <si>
    <t xml:space="preserve">First Secretary of the Communist Party – Raúl Castro </t>
  </si>
  <si>
    <t>President of the Council of State and President of the Council of Ministers – Miguel Díaz-Canel</t>
  </si>
  <si>
    <t>Prime Minister – Andrej Babiš</t>
  </si>
  <si>
    <t>Slovakia</t>
  </si>
  <si>
    <t>Prime Minister – Taur Matan Ruak</t>
  </si>
  <si>
    <t>Prime Minister – Mostafa Madbouly</t>
  </si>
  <si>
    <t>Prime Minister – Abiy Ahmed</t>
  </si>
  <si>
    <t>Abiy Ahmed</t>
  </si>
  <si>
    <t>University of Greenwich</t>
  </si>
  <si>
    <t>Transformational Leadership and Change</t>
  </si>
  <si>
    <t>(US)</t>
  </si>
  <si>
    <t>Prime Minister – Mamuka Bakhtadze</t>
  </si>
  <si>
    <t>Prime Minister – Ibrahima Kassory Fofana</t>
  </si>
  <si>
    <t>Prime Minister – Aristides Gomes</t>
  </si>
  <si>
    <t>Prime Minister – Katrín Jakobsdóttir</t>
  </si>
  <si>
    <t>Prime Minister – Giuseppe Conte</t>
  </si>
  <si>
    <t>Giuseppe Conte</t>
  </si>
  <si>
    <t>Prime Minister – Omar Razzaz</t>
  </si>
  <si>
    <t>President – Sooronbay Jeenbekov</t>
  </si>
  <si>
    <t>Prime Minister - Mukhammedkalyi Abylgaziev</t>
  </si>
  <si>
    <t>President – George Weah</t>
  </si>
  <si>
    <t>UK?</t>
  </si>
  <si>
    <t>Prime Minister – Christian Ntsay</t>
  </si>
  <si>
    <t>Prime Minister – Mahathir Mohamad</t>
  </si>
  <si>
    <t>Prime Minister – Soumeylou Boubèye Maïga</t>
  </si>
  <si>
    <t>Kenya</t>
  </si>
  <si>
    <t>Acting President – Barlen Vyapoory</t>
  </si>
  <si>
    <t>Prime Minister – Ukhnaagiin Khürelsükh</t>
  </si>
  <si>
    <t>President – Milo Đukanović</t>
  </si>
  <si>
    <t>President – Win Myint</t>
  </si>
  <si>
    <t>Prime Minister – Khadga Prasad Oli</t>
  </si>
  <si>
    <t>Prime Minister – Jacinda Ardern</t>
  </si>
  <si>
    <t>Pakistan</t>
  </si>
  <si>
    <t>Middle Temple</t>
  </si>
  <si>
    <t>Prime Minister – César Villanueva</t>
  </si>
  <si>
    <t>Prime Minister – Mateusz Morawiecki</t>
  </si>
  <si>
    <t>Prime Minister – Viorica Dăncilă</t>
  </si>
  <si>
    <t>Prime Minister – Édouard Ngirente</t>
  </si>
  <si>
    <t>Captain Regent – Matteo Ciacci</t>
  </si>
  <si>
    <t>Captain Regent – Stefano Palmieri</t>
  </si>
  <si>
    <t>President – Julius Maada Bio</t>
  </si>
  <si>
    <t>Chief Minister - David J. Francis</t>
  </si>
  <si>
    <t>Sierra Leone</t>
  </si>
  <si>
    <t>Julius Maada Bio</t>
  </si>
  <si>
    <t>University of Bradford</t>
  </si>
  <si>
    <t>Peace Studies</t>
  </si>
  <si>
    <t>David J Francis</t>
  </si>
  <si>
    <t>Chief Minister</t>
  </si>
  <si>
    <t>University of Southampton</t>
  </si>
  <si>
    <t>President – Halimah Yacob</t>
  </si>
  <si>
    <t>Prime Minister – Peter Pellegrini</t>
  </si>
  <si>
    <t>Prime Minister – Rick Houenipwela</t>
  </si>
  <si>
    <t>Papua New Guinea</t>
  </si>
  <si>
    <t>President – Cyril Ramaphosa</t>
  </si>
  <si>
    <t>President of the Government – Pedro Sánchez</t>
  </si>
  <si>
    <t>Ignazio Cassis (as Member)</t>
  </si>
  <si>
    <t>Doris Leuthard (as Member)</t>
  </si>
  <si>
    <t>Alain Berset (as President)</t>
  </si>
  <si>
    <t>Ueli Maurer (as Vice President)</t>
  </si>
  <si>
    <t>President – Paula-Mae Weekes</t>
  </si>
  <si>
    <t>President – Emmerson Mnangagwa</t>
  </si>
  <si>
    <t>Emmerson Mnangagwa</t>
  </si>
  <si>
    <t>Law (Correspondence course)</t>
  </si>
  <si>
    <t>Prime Minister designate – Jean-Henry Céant</t>
  </si>
  <si>
    <t>change</t>
  </si>
  <si>
    <t>Number of leaders educated 2017</t>
  </si>
  <si>
    <t>Number of leaders educated 2018</t>
  </si>
  <si>
    <t>NB New Zealand, Ivory Coast and Fiji drop out of league table with 1 student world leader each</t>
  </si>
  <si>
    <t>=</t>
  </si>
  <si>
    <t>President – Mario Abdo Benítez</t>
  </si>
  <si>
    <t>Imran Khan</t>
  </si>
  <si>
    <t>Prime Minister – Imran Khan</t>
  </si>
  <si>
    <t>Keble College, Oxford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</si>
</sst>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+#,###;\-#,###"/>
  </numFmts>
  <fonts count="15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0" tint="-0.2499465926084170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9"/>
      <color rgb="FF000000"/>
      <name val="Tahoma"/>
      <charset val="1"/>
    </font>
    <font>
      <sz val="9"/>
      <color rgb="FF000000"/>
      <name val="Tahoma"/>
      <charset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AFF0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8" fillId="0" borderId="0" xfId="0" applyFont="1" applyBorder="1"/>
    <xf numFmtId="0" fontId="8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3" fillId="0" borderId="1" xfId="0" applyFont="1" applyBorder="1"/>
    <xf numFmtId="0" fontId="4" fillId="0" borderId="1" xfId="0" applyFont="1" applyBorder="1"/>
    <xf numFmtId="0" fontId="3" fillId="0" borderId="0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3" xfId="0" applyFont="1" applyBorder="1"/>
    <xf numFmtId="0" fontId="8" fillId="0" borderId="4" xfId="0" applyFont="1" applyBorder="1" applyAlignment="1">
      <alignment horizontal="center"/>
    </xf>
    <xf numFmtId="0" fontId="8" fillId="0" borderId="2" xfId="0" applyFont="1" applyBorder="1"/>
    <xf numFmtId="0" fontId="0" fillId="0" borderId="2" xfId="0" applyFill="1" applyBorder="1"/>
    <xf numFmtId="0" fontId="8" fillId="0" borderId="0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2" borderId="2" xfId="0" applyFill="1" applyBorder="1"/>
    <xf numFmtId="0" fontId="0" fillId="2" borderId="0" xfId="0" applyFill="1" applyBorder="1"/>
    <xf numFmtId="0" fontId="0" fillId="0" borderId="1" xfId="0" applyFill="1" applyBorder="1"/>
    <xf numFmtId="0" fontId="0" fillId="2" borderId="9" xfId="0" applyFill="1" applyBorder="1"/>
    <xf numFmtId="0" fontId="3" fillId="3" borderId="1" xfId="0" applyFont="1" applyFill="1" applyBorder="1"/>
    <xf numFmtId="0" fontId="0" fillId="3" borderId="1" xfId="0" applyFill="1" applyBorder="1"/>
    <xf numFmtId="164" fontId="0" fillId="0" borderId="0" xfId="0" applyNumberFormat="1" applyAlignment="1">
      <alignment horizontal="right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0" fillId="2" borderId="0" xfId="0" applyFill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AFF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3"/>
  <sheetViews>
    <sheetView tabSelected="1" zoomScale="181" zoomScaleNormal="181" workbookViewId="0">
      <pane ySplit="1" topLeftCell="A329" activePane="bottomLeft" state="frozen"/>
      <selection pane="bottomLeft" activeCell="C343" sqref="C1:G1048576"/>
    </sheetView>
  </sheetViews>
  <sheetFormatPr baseColWidth="10" defaultColWidth="8.83203125" defaultRowHeight="15" x14ac:dyDescent="0.2"/>
  <cols>
    <col min="1" max="1" width="28.1640625" style="3" customWidth="1"/>
    <col min="2" max="2" width="73.5" style="3" bestFit="1" customWidth="1"/>
    <col min="3" max="3" width="16" style="3" bestFit="1" customWidth="1"/>
    <col min="4" max="4" width="17.83203125" style="3" bestFit="1" customWidth="1"/>
    <col min="5" max="5" width="9.33203125" style="3" bestFit="1" customWidth="1"/>
    <col min="6" max="6" width="9.5" style="3" bestFit="1" customWidth="1"/>
    <col min="7" max="7" width="6.83203125" style="3" bestFit="1" customWidth="1"/>
    <col min="8" max="8" width="8.83203125" style="3"/>
  </cols>
  <sheetData>
    <row r="1" spans="1:7" s="17" customFormat="1" x14ac:dyDescent="0.2">
      <c r="A1" s="14" t="s">
        <v>0</v>
      </c>
      <c r="B1" s="14" t="s">
        <v>538</v>
      </c>
      <c r="C1" s="35" t="s">
        <v>751</v>
      </c>
      <c r="D1" s="36"/>
      <c r="E1" s="36"/>
      <c r="F1" s="36"/>
      <c r="G1" s="37"/>
    </row>
    <row r="2" spans="1:7" x14ac:dyDescent="0.2">
      <c r="A2" s="7" t="s">
        <v>1</v>
      </c>
      <c r="B2" s="7" t="s">
        <v>506</v>
      </c>
      <c r="C2" s="5" t="s">
        <v>436</v>
      </c>
      <c r="D2" s="3" t="s">
        <v>495</v>
      </c>
      <c r="G2" s="6"/>
    </row>
    <row r="3" spans="1:7" x14ac:dyDescent="0.2">
      <c r="A3" s="7" t="s">
        <v>1</v>
      </c>
      <c r="B3" s="7" t="s">
        <v>330</v>
      </c>
      <c r="C3" s="8" t="s">
        <v>533</v>
      </c>
      <c r="G3" s="6"/>
    </row>
    <row r="4" spans="1:7" x14ac:dyDescent="0.2">
      <c r="A4" s="7" t="s">
        <v>2</v>
      </c>
      <c r="B4" s="7" t="s">
        <v>3</v>
      </c>
      <c r="C4" s="8" t="s">
        <v>533</v>
      </c>
      <c r="G4" s="6"/>
    </row>
    <row r="5" spans="1:7" x14ac:dyDescent="0.2">
      <c r="A5" s="7" t="s">
        <v>2</v>
      </c>
      <c r="B5" s="7" t="s">
        <v>331</v>
      </c>
      <c r="C5" s="8" t="s">
        <v>533</v>
      </c>
      <c r="G5" s="6"/>
    </row>
    <row r="6" spans="1:7" x14ac:dyDescent="0.2">
      <c r="A6" s="7" t="s">
        <v>4</v>
      </c>
      <c r="B6" s="7" t="s">
        <v>5</v>
      </c>
      <c r="C6" s="5" t="s">
        <v>437</v>
      </c>
      <c r="G6" s="6"/>
    </row>
    <row r="7" spans="1:7" x14ac:dyDescent="0.2">
      <c r="A7" s="7" t="s">
        <v>4</v>
      </c>
      <c r="B7" s="22" t="s">
        <v>755</v>
      </c>
      <c r="C7" s="8" t="s">
        <v>533</v>
      </c>
      <c r="G7" s="6"/>
    </row>
    <row r="8" spans="1:7" x14ac:dyDescent="0.2">
      <c r="A8" s="7" t="s">
        <v>6</v>
      </c>
      <c r="B8" s="7" t="s">
        <v>7</v>
      </c>
      <c r="C8" s="5" t="s">
        <v>439</v>
      </c>
      <c r="G8" s="6"/>
    </row>
    <row r="9" spans="1:7" x14ac:dyDescent="0.2">
      <c r="A9" s="7" t="s">
        <v>6</v>
      </c>
      <c r="B9" s="7" t="s">
        <v>504</v>
      </c>
      <c r="C9" s="9" t="s">
        <v>441</v>
      </c>
      <c r="G9" s="6"/>
    </row>
    <row r="10" spans="1:7" x14ac:dyDescent="0.2">
      <c r="A10" s="7" t="s">
        <v>6</v>
      </c>
      <c r="B10" s="7" t="s">
        <v>332</v>
      </c>
      <c r="C10" s="5" t="s">
        <v>440</v>
      </c>
      <c r="G10" s="6"/>
    </row>
    <row r="11" spans="1:7" x14ac:dyDescent="0.2">
      <c r="A11" s="7" t="s">
        <v>8</v>
      </c>
      <c r="B11" s="22" t="s">
        <v>756</v>
      </c>
      <c r="C11" s="8" t="s">
        <v>533</v>
      </c>
      <c r="D11" s="3" t="s">
        <v>447</v>
      </c>
      <c r="G11" s="6"/>
    </row>
    <row r="12" spans="1:7" x14ac:dyDescent="0.2">
      <c r="A12" s="7" t="s">
        <v>9</v>
      </c>
      <c r="B12" s="7" t="s">
        <v>503</v>
      </c>
      <c r="C12" s="8" t="s">
        <v>448</v>
      </c>
      <c r="G12" s="6"/>
    </row>
    <row r="13" spans="1:7" x14ac:dyDescent="0.2">
      <c r="A13" s="7" t="s">
        <v>9</v>
      </c>
      <c r="B13" s="7" t="s">
        <v>333</v>
      </c>
      <c r="C13" s="5" t="s">
        <v>442</v>
      </c>
      <c r="G13" s="6"/>
    </row>
    <row r="14" spans="1:7" x14ac:dyDescent="0.2">
      <c r="A14" s="7" t="s">
        <v>10</v>
      </c>
      <c r="B14" s="7" t="s">
        <v>11</v>
      </c>
      <c r="C14" s="8" t="s">
        <v>533</v>
      </c>
      <c r="D14" s="3" t="s">
        <v>495</v>
      </c>
      <c r="G14" s="6"/>
    </row>
    <row r="15" spans="1:7" x14ac:dyDescent="0.2">
      <c r="A15" s="7" t="s">
        <v>12</v>
      </c>
      <c r="B15" s="22" t="s">
        <v>758</v>
      </c>
      <c r="C15" s="8" t="s">
        <v>533</v>
      </c>
      <c r="D15" s="3" t="s">
        <v>442</v>
      </c>
      <c r="G15" s="6"/>
    </row>
    <row r="16" spans="1:7" x14ac:dyDescent="0.2">
      <c r="A16" s="7" t="s">
        <v>12</v>
      </c>
      <c r="B16" s="22" t="s">
        <v>757</v>
      </c>
      <c r="C16" s="8" t="s">
        <v>533</v>
      </c>
      <c r="G16" s="6"/>
    </row>
    <row r="17" spans="1:7" x14ac:dyDescent="0.2">
      <c r="A17" s="7" t="s">
        <v>13</v>
      </c>
      <c r="B17" s="7" t="s">
        <v>503</v>
      </c>
      <c r="C17" s="8" t="s">
        <v>448</v>
      </c>
      <c r="G17" s="6"/>
    </row>
    <row r="18" spans="1:7" x14ac:dyDescent="0.2">
      <c r="A18" s="7" t="s">
        <v>13</v>
      </c>
      <c r="B18" s="7" t="s">
        <v>334</v>
      </c>
      <c r="C18" s="8" t="s">
        <v>533</v>
      </c>
      <c r="D18" s="3" t="s">
        <v>442</v>
      </c>
      <c r="G18" s="6"/>
    </row>
    <row r="19" spans="1:7" x14ac:dyDescent="0.2">
      <c r="A19" s="7" t="s">
        <v>14</v>
      </c>
      <c r="B19" s="7" t="s">
        <v>15</v>
      </c>
      <c r="C19" s="8" t="s">
        <v>533</v>
      </c>
      <c r="G19" s="6"/>
    </row>
    <row r="20" spans="1:7" x14ac:dyDescent="0.2">
      <c r="A20" s="7" t="s">
        <v>14</v>
      </c>
      <c r="B20" s="22" t="s">
        <v>762</v>
      </c>
      <c r="C20" s="8" t="s">
        <v>533</v>
      </c>
      <c r="G20" s="6"/>
    </row>
    <row r="21" spans="1:7" x14ac:dyDescent="0.2">
      <c r="A21" s="7" t="s">
        <v>16</v>
      </c>
      <c r="B21" s="7" t="s">
        <v>17</v>
      </c>
      <c r="C21" s="5" t="s">
        <v>447</v>
      </c>
      <c r="G21" s="6"/>
    </row>
    <row r="22" spans="1:7" x14ac:dyDescent="0.2">
      <c r="A22" s="7" t="s">
        <v>16</v>
      </c>
      <c r="B22" s="22" t="s">
        <v>763</v>
      </c>
      <c r="C22" s="8" t="s">
        <v>533</v>
      </c>
      <c r="G22" s="6"/>
    </row>
    <row r="23" spans="1:7" x14ac:dyDescent="0.2">
      <c r="A23" s="7" t="s">
        <v>18</v>
      </c>
      <c r="B23" s="7" t="s">
        <v>503</v>
      </c>
      <c r="C23" s="8" t="s">
        <v>448</v>
      </c>
      <c r="G23" s="6"/>
    </row>
    <row r="24" spans="1:7" x14ac:dyDescent="0.2">
      <c r="A24" s="7" t="s">
        <v>18</v>
      </c>
      <c r="B24" s="7" t="s">
        <v>335</v>
      </c>
      <c r="C24" s="5" t="s">
        <v>495</v>
      </c>
      <c r="D24" s="3" t="s">
        <v>544</v>
      </c>
      <c r="E24" s="10" t="s">
        <v>533</v>
      </c>
      <c r="G24" s="6"/>
    </row>
    <row r="25" spans="1:7" x14ac:dyDescent="0.2">
      <c r="A25" s="7" t="s">
        <v>19</v>
      </c>
      <c r="B25" s="7" t="s">
        <v>20</v>
      </c>
      <c r="C25" s="5" t="s">
        <v>442</v>
      </c>
      <c r="D25" s="3" t="s">
        <v>495</v>
      </c>
      <c r="G25" s="6"/>
    </row>
    <row r="26" spans="1:7" x14ac:dyDescent="0.2">
      <c r="A26" s="7" t="s">
        <v>19</v>
      </c>
      <c r="B26" s="7" t="s">
        <v>336</v>
      </c>
      <c r="C26" s="5" t="s">
        <v>442</v>
      </c>
      <c r="G26" s="6"/>
    </row>
    <row r="27" spans="1:7" x14ac:dyDescent="0.2">
      <c r="A27" s="7" t="s">
        <v>21</v>
      </c>
      <c r="B27" s="7" t="s">
        <v>22</v>
      </c>
      <c r="C27" s="8" t="s">
        <v>533</v>
      </c>
      <c r="G27" s="6"/>
    </row>
    <row r="28" spans="1:7" x14ac:dyDescent="0.2">
      <c r="A28" s="7" t="s">
        <v>21</v>
      </c>
      <c r="B28" s="7" t="s">
        <v>337</v>
      </c>
      <c r="C28" s="8" t="s">
        <v>533</v>
      </c>
      <c r="G28" s="6"/>
    </row>
    <row r="29" spans="1:7" x14ac:dyDescent="0.2">
      <c r="A29" s="7" t="s">
        <v>23</v>
      </c>
      <c r="B29" s="7" t="s">
        <v>503</v>
      </c>
      <c r="C29" s="8" t="s">
        <v>448</v>
      </c>
      <c r="G29" s="6"/>
    </row>
    <row r="30" spans="1:7" x14ac:dyDescent="0.2">
      <c r="A30" s="7" t="s">
        <v>23</v>
      </c>
      <c r="B30" s="22" t="s">
        <v>764</v>
      </c>
      <c r="C30" s="11" t="s">
        <v>442</v>
      </c>
      <c r="G30" s="6"/>
    </row>
    <row r="31" spans="1:7" x14ac:dyDescent="0.2">
      <c r="A31" s="7" t="s">
        <v>24</v>
      </c>
      <c r="B31" s="7" t="s">
        <v>507</v>
      </c>
      <c r="C31" s="8" t="s">
        <v>533</v>
      </c>
      <c r="G31" s="6"/>
    </row>
    <row r="32" spans="1:7" x14ac:dyDescent="0.2">
      <c r="A32" s="7" t="s">
        <v>24</v>
      </c>
      <c r="B32" s="7" t="s">
        <v>338</v>
      </c>
      <c r="C32" s="5" t="s">
        <v>447</v>
      </c>
      <c r="D32" s="10" t="s">
        <v>533</v>
      </c>
      <c r="G32" s="6"/>
    </row>
    <row r="33" spans="1:7" x14ac:dyDescent="0.2">
      <c r="A33" s="7" t="s">
        <v>25</v>
      </c>
      <c r="B33" s="7" t="s">
        <v>26</v>
      </c>
      <c r="C33" s="8" t="s">
        <v>533</v>
      </c>
      <c r="D33" s="3" t="s">
        <v>442</v>
      </c>
      <c r="E33" s="3" t="s">
        <v>495</v>
      </c>
      <c r="G33" s="6"/>
    </row>
    <row r="34" spans="1:7" x14ac:dyDescent="0.2">
      <c r="A34" s="7" t="s">
        <v>25</v>
      </c>
      <c r="B34" s="7" t="s">
        <v>339</v>
      </c>
      <c r="C34" s="8" t="s">
        <v>533</v>
      </c>
      <c r="D34" s="3" t="s">
        <v>450</v>
      </c>
      <c r="G34" s="6"/>
    </row>
    <row r="35" spans="1:7" x14ac:dyDescent="0.2">
      <c r="A35" s="7" t="s">
        <v>27</v>
      </c>
      <c r="B35" s="7" t="s">
        <v>503</v>
      </c>
      <c r="C35" s="8" t="s">
        <v>448</v>
      </c>
      <c r="G35" s="6"/>
    </row>
    <row r="36" spans="1:7" x14ac:dyDescent="0.2">
      <c r="A36" s="7" t="s">
        <v>27</v>
      </c>
      <c r="B36" s="7" t="s">
        <v>340</v>
      </c>
      <c r="C36" s="8" t="s">
        <v>533</v>
      </c>
      <c r="D36" s="3" t="s">
        <v>543</v>
      </c>
      <c r="E36" s="3" t="s">
        <v>495</v>
      </c>
      <c r="G36" s="6"/>
    </row>
    <row r="37" spans="1:7" x14ac:dyDescent="0.2">
      <c r="A37" s="7" t="s">
        <v>28</v>
      </c>
      <c r="B37" s="7" t="s">
        <v>29</v>
      </c>
      <c r="C37" s="5" t="s">
        <v>451</v>
      </c>
      <c r="D37" s="3" t="s">
        <v>440</v>
      </c>
      <c r="G37" s="6"/>
    </row>
    <row r="38" spans="1:7" x14ac:dyDescent="0.2">
      <c r="A38" s="7" t="s">
        <v>30</v>
      </c>
      <c r="B38" s="7" t="s">
        <v>31</v>
      </c>
      <c r="C38" s="5" t="s">
        <v>495</v>
      </c>
      <c r="D38" s="3" t="s">
        <v>442</v>
      </c>
      <c r="E38" s="3" t="s">
        <v>452</v>
      </c>
      <c r="G38" s="6"/>
    </row>
    <row r="39" spans="1:7" x14ac:dyDescent="0.2">
      <c r="A39" s="7" t="s">
        <v>30</v>
      </c>
      <c r="B39" s="7" t="s">
        <v>341</v>
      </c>
      <c r="C39" s="5" t="s">
        <v>452</v>
      </c>
      <c r="D39" s="3" t="s">
        <v>495</v>
      </c>
      <c r="G39" s="6"/>
    </row>
    <row r="40" spans="1:7" x14ac:dyDescent="0.2">
      <c r="A40" s="7" t="s">
        <v>32</v>
      </c>
      <c r="B40" s="7" t="s">
        <v>33</v>
      </c>
      <c r="C40" s="8" t="s">
        <v>533</v>
      </c>
      <c r="G40" s="6"/>
    </row>
    <row r="41" spans="1:7" x14ac:dyDescent="0.2">
      <c r="A41" s="7" t="s">
        <v>34</v>
      </c>
      <c r="B41" s="7" t="s">
        <v>35</v>
      </c>
      <c r="C41" s="5" t="s">
        <v>445</v>
      </c>
      <c r="G41" s="6"/>
    </row>
    <row r="42" spans="1:7" x14ac:dyDescent="0.2">
      <c r="A42" s="7" t="s">
        <v>34</v>
      </c>
      <c r="B42" s="7" t="s">
        <v>505</v>
      </c>
      <c r="C42" s="5"/>
      <c r="G42" s="6"/>
    </row>
    <row r="43" spans="1:7" x14ac:dyDescent="0.2">
      <c r="A43" s="7" t="s">
        <v>34</v>
      </c>
      <c r="B43" s="7" t="s">
        <v>768</v>
      </c>
      <c r="C43" s="8" t="s">
        <v>533</v>
      </c>
      <c r="G43" s="6"/>
    </row>
    <row r="44" spans="1:7" x14ac:dyDescent="0.2">
      <c r="A44" s="7" t="s">
        <v>34</v>
      </c>
      <c r="B44" s="7" t="s">
        <v>36</v>
      </c>
      <c r="C44" s="8" t="s">
        <v>533</v>
      </c>
      <c r="D44" s="3" t="s">
        <v>454</v>
      </c>
      <c r="E44" s="3" t="s">
        <v>455</v>
      </c>
      <c r="F44" s="3" t="s">
        <v>442</v>
      </c>
      <c r="G44" s="6"/>
    </row>
    <row r="45" spans="1:7" x14ac:dyDescent="0.2">
      <c r="A45" s="7" t="s">
        <v>34</v>
      </c>
      <c r="B45" s="7" t="s">
        <v>767</v>
      </c>
      <c r="C45" s="8" t="s">
        <v>533</v>
      </c>
      <c r="G45" s="6"/>
    </row>
    <row r="46" spans="1:7" x14ac:dyDescent="0.2">
      <c r="A46" s="7" t="s">
        <v>34</v>
      </c>
      <c r="B46" s="7" t="s">
        <v>342</v>
      </c>
      <c r="C46" s="8" t="s">
        <v>533</v>
      </c>
      <c r="G46" s="6"/>
    </row>
    <row r="47" spans="1:7" x14ac:dyDescent="0.2">
      <c r="A47" s="7" t="s">
        <v>37</v>
      </c>
      <c r="B47" s="22" t="s">
        <v>769</v>
      </c>
      <c r="C47" s="8" t="s">
        <v>533</v>
      </c>
      <c r="D47" s="3" t="s">
        <v>495</v>
      </c>
      <c r="G47" s="6"/>
    </row>
    <row r="48" spans="1:7" x14ac:dyDescent="0.2">
      <c r="A48" s="7" t="s">
        <v>38</v>
      </c>
      <c r="B48" s="7" t="s">
        <v>508</v>
      </c>
      <c r="C48" s="8" t="s">
        <v>533</v>
      </c>
      <c r="G48" s="6"/>
    </row>
    <row r="49" spans="1:7" x14ac:dyDescent="0.2">
      <c r="A49" s="7" t="s">
        <v>39</v>
      </c>
      <c r="B49" s="7" t="s">
        <v>40</v>
      </c>
      <c r="C49" s="5" t="s">
        <v>442</v>
      </c>
      <c r="G49" s="6"/>
    </row>
    <row r="50" spans="1:7" x14ac:dyDescent="0.2">
      <c r="A50" s="7" t="s">
        <v>41</v>
      </c>
      <c r="B50" s="7" t="s">
        <v>42</v>
      </c>
      <c r="C50" s="8" t="s">
        <v>533</v>
      </c>
      <c r="D50" s="3" t="s">
        <v>495</v>
      </c>
      <c r="G50" s="6"/>
    </row>
    <row r="51" spans="1:7" x14ac:dyDescent="0.2">
      <c r="A51" s="7" t="s">
        <v>41</v>
      </c>
      <c r="B51" s="7" t="s">
        <v>343</v>
      </c>
      <c r="C51" s="8" t="s">
        <v>533</v>
      </c>
      <c r="G51" s="6"/>
    </row>
    <row r="52" spans="1:7" x14ac:dyDescent="0.2">
      <c r="A52" s="7" t="s">
        <v>43</v>
      </c>
      <c r="B52" s="7" t="s">
        <v>44</v>
      </c>
      <c r="C52" s="5" t="s">
        <v>440</v>
      </c>
      <c r="G52" s="6"/>
    </row>
    <row r="53" spans="1:7" x14ac:dyDescent="0.2">
      <c r="A53" s="7" t="s">
        <v>43</v>
      </c>
      <c r="B53" s="7" t="s">
        <v>344</v>
      </c>
      <c r="C53" s="8" t="s">
        <v>533</v>
      </c>
      <c r="D53" s="3" t="s">
        <v>440</v>
      </c>
      <c r="G53" s="6"/>
    </row>
    <row r="54" spans="1:7" x14ac:dyDescent="0.2">
      <c r="A54" s="7" t="s">
        <v>492</v>
      </c>
      <c r="B54" s="22" t="s">
        <v>804</v>
      </c>
      <c r="C54" s="8" t="s">
        <v>533</v>
      </c>
      <c r="G54" s="6"/>
    </row>
    <row r="55" spans="1:7" x14ac:dyDescent="0.2">
      <c r="A55" s="7" t="s">
        <v>492</v>
      </c>
      <c r="B55" s="7" t="s">
        <v>395</v>
      </c>
      <c r="C55" s="5" t="s">
        <v>452</v>
      </c>
      <c r="D55" s="3" t="s">
        <v>442</v>
      </c>
      <c r="G55" s="6"/>
    </row>
    <row r="56" spans="1:7" x14ac:dyDescent="0.2">
      <c r="A56" s="7" t="s">
        <v>45</v>
      </c>
      <c r="B56" s="7" t="s">
        <v>46</v>
      </c>
      <c r="C56" s="8" t="s">
        <v>533</v>
      </c>
      <c r="G56" s="6"/>
    </row>
    <row r="57" spans="1:7" x14ac:dyDescent="0.2">
      <c r="A57" s="7" t="s">
        <v>47</v>
      </c>
      <c r="B57" s="7" t="s">
        <v>48</v>
      </c>
      <c r="C57" s="5" t="s">
        <v>457</v>
      </c>
      <c r="G57" s="6"/>
    </row>
    <row r="58" spans="1:7" x14ac:dyDescent="0.2">
      <c r="A58" s="7" t="s">
        <v>47</v>
      </c>
      <c r="B58" s="7" t="s">
        <v>345</v>
      </c>
      <c r="C58" s="5" t="s">
        <v>437</v>
      </c>
      <c r="G58" s="6"/>
    </row>
    <row r="59" spans="1:7" x14ac:dyDescent="0.2">
      <c r="A59" s="7" t="s">
        <v>49</v>
      </c>
      <c r="B59" s="7" t="s">
        <v>509</v>
      </c>
      <c r="C59" s="5" t="s">
        <v>440</v>
      </c>
      <c r="G59" s="6"/>
    </row>
    <row r="60" spans="1:7" x14ac:dyDescent="0.2">
      <c r="A60" s="7" t="s">
        <v>49</v>
      </c>
      <c r="B60" s="7" t="s">
        <v>346</v>
      </c>
      <c r="C60" s="8" t="s">
        <v>533</v>
      </c>
      <c r="G60" s="6"/>
    </row>
    <row r="61" spans="1:7" x14ac:dyDescent="0.2">
      <c r="A61" s="7" t="s">
        <v>50</v>
      </c>
      <c r="B61" s="7" t="s">
        <v>503</v>
      </c>
      <c r="C61" s="8" t="s">
        <v>448</v>
      </c>
      <c r="G61" s="6"/>
    </row>
    <row r="62" spans="1:7" x14ac:dyDescent="0.2">
      <c r="A62" s="7" t="s">
        <v>50</v>
      </c>
      <c r="B62" s="7" t="s">
        <v>347</v>
      </c>
      <c r="C62" s="8" t="s">
        <v>533</v>
      </c>
      <c r="G62" s="6"/>
    </row>
    <row r="63" spans="1:7" x14ac:dyDescent="0.2">
      <c r="A63" s="7" t="s">
        <v>51</v>
      </c>
      <c r="B63" s="7" t="s">
        <v>52</v>
      </c>
      <c r="C63" s="5" t="s">
        <v>460</v>
      </c>
      <c r="G63" s="6"/>
    </row>
    <row r="64" spans="1:7" x14ac:dyDescent="0.2">
      <c r="A64" s="7" t="s">
        <v>51</v>
      </c>
      <c r="B64" s="7" t="s">
        <v>348</v>
      </c>
      <c r="C64" s="5" t="s">
        <v>460</v>
      </c>
      <c r="G64" s="6"/>
    </row>
    <row r="65" spans="1:8" x14ac:dyDescent="0.2">
      <c r="A65" s="7" t="s">
        <v>53</v>
      </c>
      <c r="B65" s="7" t="s">
        <v>510</v>
      </c>
      <c r="C65" s="8" t="s">
        <v>533</v>
      </c>
      <c r="D65" s="3" t="s">
        <v>461</v>
      </c>
      <c r="E65" s="3" t="s">
        <v>440</v>
      </c>
      <c r="F65" s="3" t="s">
        <v>458</v>
      </c>
      <c r="G65" s="6"/>
    </row>
    <row r="66" spans="1:8" x14ac:dyDescent="0.2">
      <c r="A66" s="7" t="s">
        <v>53</v>
      </c>
      <c r="B66" s="7" t="s">
        <v>349</v>
      </c>
      <c r="C66" s="5" t="s">
        <v>440</v>
      </c>
      <c r="G66" s="6"/>
    </row>
    <row r="67" spans="1:8" x14ac:dyDescent="0.2">
      <c r="A67" s="7" t="s">
        <v>54</v>
      </c>
      <c r="B67" s="7" t="s">
        <v>511</v>
      </c>
      <c r="C67" s="5" t="s">
        <v>440</v>
      </c>
      <c r="G67" s="6"/>
    </row>
    <row r="68" spans="1:8" x14ac:dyDescent="0.2">
      <c r="A68" s="7" t="s">
        <v>55</v>
      </c>
      <c r="B68" s="22" t="s">
        <v>770</v>
      </c>
      <c r="C68" s="8" t="s">
        <v>533</v>
      </c>
      <c r="D68" s="3" t="s">
        <v>495</v>
      </c>
      <c r="G68" s="6"/>
      <c r="H68"/>
    </row>
    <row r="69" spans="1:8" x14ac:dyDescent="0.2">
      <c r="A69" s="7" t="s">
        <v>56</v>
      </c>
      <c r="B69" s="7" t="s">
        <v>57</v>
      </c>
      <c r="C69" s="8" t="s">
        <v>533</v>
      </c>
      <c r="G69" s="6"/>
      <c r="H69"/>
    </row>
    <row r="70" spans="1:8" x14ac:dyDescent="0.2">
      <c r="A70" s="7" t="s">
        <v>56</v>
      </c>
      <c r="B70" s="7" t="s">
        <v>350</v>
      </c>
      <c r="C70" s="8" t="s">
        <v>533</v>
      </c>
      <c r="G70" s="6"/>
      <c r="H70"/>
    </row>
    <row r="71" spans="1:8" x14ac:dyDescent="0.2">
      <c r="A71" s="7" t="s">
        <v>58</v>
      </c>
      <c r="B71" s="22" t="s">
        <v>771</v>
      </c>
      <c r="C71" s="8" t="s">
        <v>533</v>
      </c>
      <c r="D71" s="3" t="s">
        <v>495</v>
      </c>
      <c r="G71" s="6"/>
      <c r="H71"/>
    </row>
    <row r="72" spans="1:8" x14ac:dyDescent="0.2">
      <c r="A72" s="7" t="s">
        <v>59</v>
      </c>
      <c r="B72" s="7" t="s">
        <v>60</v>
      </c>
      <c r="C72" s="5" t="s">
        <v>463</v>
      </c>
      <c r="G72" s="6"/>
      <c r="H72"/>
    </row>
    <row r="73" spans="1:8" x14ac:dyDescent="0.2">
      <c r="A73" s="7" t="s">
        <v>61</v>
      </c>
      <c r="B73" s="7" t="s">
        <v>62</v>
      </c>
      <c r="C73" s="5" t="s">
        <v>464</v>
      </c>
      <c r="D73" s="3" t="s">
        <v>465</v>
      </c>
      <c r="E73" s="3" t="s">
        <v>462</v>
      </c>
      <c r="G73" s="6"/>
      <c r="H73"/>
    </row>
    <row r="74" spans="1:8" x14ac:dyDescent="0.2">
      <c r="A74" s="7" t="s">
        <v>61</v>
      </c>
      <c r="B74" s="7" t="s">
        <v>351</v>
      </c>
      <c r="C74" s="5" t="s">
        <v>466</v>
      </c>
      <c r="D74" s="3" t="s">
        <v>449</v>
      </c>
      <c r="G74" s="6"/>
      <c r="H74"/>
    </row>
    <row r="75" spans="1:8" x14ac:dyDescent="0.2">
      <c r="A75" s="7" t="s">
        <v>63</v>
      </c>
      <c r="B75" s="7" t="s">
        <v>512</v>
      </c>
      <c r="C75" s="5" t="s">
        <v>438</v>
      </c>
      <c r="D75" s="3" t="s">
        <v>440</v>
      </c>
      <c r="G75" s="6"/>
      <c r="H75"/>
    </row>
    <row r="76" spans="1:8" x14ac:dyDescent="0.2">
      <c r="A76" s="7" t="s">
        <v>63</v>
      </c>
      <c r="B76" s="7" t="s">
        <v>352</v>
      </c>
      <c r="C76" s="8" t="s">
        <v>533</v>
      </c>
      <c r="D76" s="3" t="s">
        <v>440</v>
      </c>
      <c r="G76" s="6"/>
      <c r="H76"/>
    </row>
    <row r="77" spans="1:8" x14ac:dyDescent="0.2">
      <c r="A77" s="7" t="s">
        <v>64</v>
      </c>
      <c r="B77" s="22" t="s">
        <v>772</v>
      </c>
      <c r="C77" s="8" t="s">
        <v>533</v>
      </c>
      <c r="D77" s="4" t="s">
        <v>442</v>
      </c>
      <c r="G77" s="6"/>
      <c r="H77"/>
    </row>
    <row r="78" spans="1:8" x14ac:dyDescent="0.2">
      <c r="A78" s="7" t="s">
        <v>65</v>
      </c>
      <c r="B78" s="7" t="s">
        <v>66</v>
      </c>
      <c r="C78" s="8" t="s">
        <v>533</v>
      </c>
      <c r="D78" s="3" t="s">
        <v>445</v>
      </c>
      <c r="E78" s="3" t="s">
        <v>495</v>
      </c>
      <c r="G78" s="6"/>
      <c r="H78"/>
    </row>
    <row r="79" spans="1:8" x14ac:dyDescent="0.2">
      <c r="A79" s="7" t="s">
        <v>65</v>
      </c>
      <c r="B79" s="7" t="s">
        <v>353</v>
      </c>
      <c r="C79" s="8" t="s">
        <v>533</v>
      </c>
      <c r="G79" s="6"/>
      <c r="H79"/>
    </row>
    <row r="80" spans="1:8" x14ac:dyDescent="0.2">
      <c r="A80" s="7" t="s">
        <v>67</v>
      </c>
      <c r="B80" s="7" t="s">
        <v>775</v>
      </c>
      <c r="C80" s="8" t="s">
        <v>533</v>
      </c>
      <c r="G80" s="6"/>
      <c r="H80"/>
    </row>
    <row r="81" spans="1:8" x14ac:dyDescent="0.2">
      <c r="A81" s="7" t="s">
        <v>67</v>
      </c>
      <c r="B81" s="22" t="s">
        <v>776</v>
      </c>
      <c r="C81" s="8" t="s">
        <v>533</v>
      </c>
      <c r="G81" s="6"/>
      <c r="H81"/>
    </row>
    <row r="82" spans="1:8" x14ac:dyDescent="0.2">
      <c r="A82" s="7" t="s">
        <v>68</v>
      </c>
      <c r="B82" s="7" t="s">
        <v>69</v>
      </c>
      <c r="C82" s="5" t="s">
        <v>468</v>
      </c>
      <c r="D82" s="3" t="s">
        <v>442</v>
      </c>
      <c r="G82" s="6"/>
      <c r="H82"/>
    </row>
    <row r="83" spans="1:8" x14ac:dyDescent="0.2">
      <c r="A83" s="7" t="s">
        <v>70</v>
      </c>
      <c r="B83" s="7" t="s">
        <v>71</v>
      </c>
      <c r="C83" s="8" t="s">
        <v>533</v>
      </c>
      <c r="G83" s="6"/>
      <c r="H83"/>
    </row>
    <row r="84" spans="1:8" x14ac:dyDescent="0.2">
      <c r="A84" s="7" t="s">
        <v>70</v>
      </c>
      <c r="B84" s="22" t="s">
        <v>777</v>
      </c>
      <c r="C84" s="11" t="s">
        <v>778</v>
      </c>
      <c r="G84" s="6"/>
      <c r="H84"/>
    </row>
    <row r="85" spans="1:8" x14ac:dyDescent="0.2">
      <c r="A85" s="7" t="s">
        <v>72</v>
      </c>
      <c r="B85" s="7" t="s">
        <v>73</v>
      </c>
      <c r="C85" s="5" t="s">
        <v>442</v>
      </c>
      <c r="D85" s="10" t="s">
        <v>533</v>
      </c>
      <c r="E85" s="3" t="s">
        <v>440</v>
      </c>
      <c r="G85" s="6"/>
      <c r="H85"/>
    </row>
    <row r="86" spans="1:8" x14ac:dyDescent="0.2">
      <c r="A86" s="7" t="s">
        <v>72</v>
      </c>
      <c r="B86" s="7" t="s">
        <v>354</v>
      </c>
      <c r="C86" s="8" t="s">
        <v>533</v>
      </c>
      <c r="G86" s="6"/>
      <c r="H86"/>
    </row>
    <row r="87" spans="1:8" x14ac:dyDescent="0.2">
      <c r="A87" s="7" t="s">
        <v>74</v>
      </c>
      <c r="B87" s="7" t="s">
        <v>75</v>
      </c>
      <c r="C87" s="5" t="s">
        <v>437</v>
      </c>
      <c r="G87" s="6"/>
      <c r="H87"/>
    </row>
    <row r="88" spans="1:8" x14ac:dyDescent="0.2">
      <c r="A88" s="7" t="s">
        <v>74</v>
      </c>
      <c r="B88" s="7" t="s">
        <v>355</v>
      </c>
      <c r="C88" s="5" t="s">
        <v>440</v>
      </c>
      <c r="G88" s="6"/>
      <c r="H88"/>
    </row>
    <row r="89" spans="1:8" x14ac:dyDescent="0.2">
      <c r="A89" s="7" t="s">
        <v>76</v>
      </c>
      <c r="B89" s="7" t="s">
        <v>77</v>
      </c>
      <c r="C89" s="5" t="s">
        <v>442</v>
      </c>
      <c r="G89" s="6"/>
      <c r="H89"/>
    </row>
    <row r="90" spans="1:8" x14ac:dyDescent="0.2">
      <c r="A90" s="7" t="s">
        <v>76</v>
      </c>
      <c r="B90" s="7" t="s">
        <v>356</v>
      </c>
      <c r="C90" s="5" t="s">
        <v>495</v>
      </c>
      <c r="G90" s="6"/>
      <c r="H90"/>
    </row>
    <row r="91" spans="1:8" x14ac:dyDescent="0.2">
      <c r="A91" s="7" t="s">
        <v>78</v>
      </c>
      <c r="B91" s="7" t="s">
        <v>79</v>
      </c>
      <c r="C91" s="8" t="s">
        <v>533</v>
      </c>
      <c r="G91" s="6"/>
      <c r="H91"/>
    </row>
    <row r="92" spans="1:8" x14ac:dyDescent="0.2">
      <c r="A92" s="7" t="s">
        <v>80</v>
      </c>
      <c r="B92" s="7" t="s">
        <v>81</v>
      </c>
      <c r="C92" s="8" t="s">
        <v>533</v>
      </c>
      <c r="G92" s="6"/>
      <c r="H92"/>
    </row>
    <row r="93" spans="1:8" x14ac:dyDescent="0.2">
      <c r="A93" s="7" t="s">
        <v>80</v>
      </c>
      <c r="B93" s="22" t="s">
        <v>779</v>
      </c>
      <c r="C93" s="5" t="s">
        <v>437</v>
      </c>
      <c r="G93" s="6"/>
      <c r="H93"/>
    </row>
    <row r="94" spans="1:8" x14ac:dyDescent="0.2">
      <c r="A94" s="7" t="s">
        <v>82</v>
      </c>
      <c r="B94" s="7" t="s">
        <v>83</v>
      </c>
      <c r="C94" s="8" t="s">
        <v>533</v>
      </c>
      <c r="G94" s="6"/>
      <c r="H94"/>
    </row>
    <row r="95" spans="1:8" x14ac:dyDescent="0.2">
      <c r="A95" s="7" t="s">
        <v>84</v>
      </c>
      <c r="B95" s="7" t="s">
        <v>85</v>
      </c>
      <c r="C95" s="8" t="s">
        <v>533</v>
      </c>
      <c r="D95" s="3" t="s">
        <v>442</v>
      </c>
      <c r="E95" s="3" t="s">
        <v>495</v>
      </c>
      <c r="G95" s="6"/>
      <c r="H95"/>
    </row>
    <row r="96" spans="1:8" x14ac:dyDescent="0.2">
      <c r="A96" s="7" t="s">
        <v>84</v>
      </c>
      <c r="B96" s="22" t="s">
        <v>780</v>
      </c>
      <c r="C96" s="8" t="s">
        <v>533</v>
      </c>
      <c r="G96" s="6"/>
      <c r="H96"/>
    </row>
    <row r="97" spans="1:8" x14ac:dyDescent="0.2">
      <c r="A97" s="7" t="s">
        <v>86</v>
      </c>
      <c r="B97" s="7" t="s">
        <v>87</v>
      </c>
      <c r="C97" s="8" t="s">
        <v>533</v>
      </c>
      <c r="G97" s="6"/>
      <c r="H97"/>
    </row>
    <row r="98" spans="1:8" x14ac:dyDescent="0.2">
      <c r="A98" s="7" t="s">
        <v>88</v>
      </c>
      <c r="B98" s="7" t="s">
        <v>513</v>
      </c>
      <c r="C98" s="8" t="s">
        <v>533</v>
      </c>
      <c r="D98" s="3" t="s">
        <v>439</v>
      </c>
      <c r="G98" s="6"/>
      <c r="H98"/>
    </row>
    <row r="99" spans="1:8" x14ac:dyDescent="0.2">
      <c r="A99" s="7" t="s">
        <v>88</v>
      </c>
      <c r="B99" s="7" t="s">
        <v>357</v>
      </c>
      <c r="C99" s="5" t="s">
        <v>472</v>
      </c>
      <c r="G99" s="6"/>
      <c r="H99"/>
    </row>
    <row r="100" spans="1:8" x14ac:dyDescent="0.2">
      <c r="A100" s="7" t="s">
        <v>89</v>
      </c>
      <c r="B100" s="7" t="s">
        <v>90</v>
      </c>
      <c r="C100" s="5" t="s">
        <v>473</v>
      </c>
      <c r="G100" s="6"/>
      <c r="H100"/>
    </row>
    <row r="101" spans="1:8" x14ac:dyDescent="0.2">
      <c r="A101" s="7" t="s">
        <v>91</v>
      </c>
      <c r="B101" s="7" t="s">
        <v>92</v>
      </c>
      <c r="C101" s="8" t="s">
        <v>533</v>
      </c>
      <c r="G101" s="6"/>
      <c r="H101"/>
    </row>
    <row r="102" spans="1:8" x14ac:dyDescent="0.2">
      <c r="A102" s="7" t="s">
        <v>91</v>
      </c>
      <c r="B102" s="7" t="s">
        <v>358</v>
      </c>
      <c r="C102" s="8" t="s">
        <v>533</v>
      </c>
      <c r="G102" s="6"/>
      <c r="H102"/>
    </row>
    <row r="103" spans="1:8" x14ac:dyDescent="0.2">
      <c r="A103" s="7" t="s">
        <v>93</v>
      </c>
      <c r="B103" s="7" t="s">
        <v>94</v>
      </c>
      <c r="C103" s="5" t="s">
        <v>462</v>
      </c>
      <c r="G103" s="6"/>
      <c r="H103"/>
    </row>
    <row r="104" spans="1:8" x14ac:dyDescent="0.2">
      <c r="A104" s="7" t="s">
        <v>93</v>
      </c>
      <c r="B104" s="22" t="s">
        <v>781</v>
      </c>
      <c r="C104" s="8" t="s">
        <v>533</v>
      </c>
      <c r="D104" s="3" t="s">
        <v>488</v>
      </c>
      <c r="E104" s="3" t="s">
        <v>544</v>
      </c>
      <c r="F104" s="4" t="s">
        <v>785</v>
      </c>
      <c r="G104" s="6"/>
      <c r="H104"/>
    </row>
    <row r="105" spans="1:8" x14ac:dyDescent="0.2">
      <c r="A105" s="7" t="s">
        <v>95</v>
      </c>
      <c r="B105" s="7" t="s">
        <v>96</v>
      </c>
      <c r="C105" s="5" t="s">
        <v>444</v>
      </c>
      <c r="D105" s="3" t="s">
        <v>495</v>
      </c>
      <c r="G105" s="6"/>
      <c r="H105"/>
    </row>
    <row r="106" spans="1:8" x14ac:dyDescent="0.2">
      <c r="A106" s="7" t="s">
        <v>95</v>
      </c>
      <c r="B106" s="7" t="s">
        <v>359</v>
      </c>
      <c r="C106" s="5" t="s">
        <v>474</v>
      </c>
      <c r="D106" s="3" t="s">
        <v>444</v>
      </c>
      <c r="E106" s="3" t="s">
        <v>475</v>
      </c>
      <c r="F106" s="3" t="s">
        <v>459</v>
      </c>
      <c r="G106" s="6"/>
      <c r="H106"/>
    </row>
    <row r="107" spans="1:8" x14ac:dyDescent="0.2">
      <c r="A107" s="7" t="s">
        <v>97</v>
      </c>
      <c r="B107" s="7" t="s">
        <v>98</v>
      </c>
      <c r="C107" s="8" t="s">
        <v>533</v>
      </c>
      <c r="G107" s="6"/>
      <c r="H107"/>
    </row>
    <row r="108" spans="1:8" x14ac:dyDescent="0.2">
      <c r="A108" s="7" t="s">
        <v>97</v>
      </c>
      <c r="B108" s="7" t="s">
        <v>360</v>
      </c>
      <c r="C108" s="8" t="s">
        <v>533</v>
      </c>
      <c r="G108" s="6"/>
      <c r="H108"/>
    </row>
    <row r="109" spans="1:8" x14ac:dyDescent="0.2">
      <c r="A109" s="7" t="s">
        <v>99</v>
      </c>
      <c r="B109" s="7" t="s">
        <v>514</v>
      </c>
      <c r="C109" s="8" t="s">
        <v>533</v>
      </c>
      <c r="G109" s="6"/>
      <c r="H109"/>
    </row>
    <row r="110" spans="1:8" x14ac:dyDescent="0.2">
      <c r="A110" s="7" t="s">
        <v>99</v>
      </c>
      <c r="B110" s="7" t="s">
        <v>361</v>
      </c>
      <c r="C110" s="8" t="s">
        <v>533</v>
      </c>
      <c r="G110" s="6"/>
      <c r="H110"/>
    </row>
    <row r="111" spans="1:8" x14ac:dyDescent="0.2">
      <c r="A111" s="7" t="s">
        <v>100</v>
      </c>
      <c r="B111" s="7" t="s">
        <v>515</v>
      </c>
      <c r="C111" s="5" t="s">
        <v>440</v>
      </c>
      <c r="G111" s="6"/>
      <c r="H111"/>
    </row>
    <row r="112" spans="1:8" x14ac:dyDescent="0.2">
      <c r="A112" s="7" t="s">
        <v>100</v>
      </c>
      <c r="B112" s="7" t="s">
        <v>362</v>
      </c>
      <c r="C112" s="8" t="s">
        <v>533</v>
      </c>
      <c r="G112" s="6"/>
      <c r="H112"/>
    </row>
    <row r="113" spans="1:8" x14ac:dyDescent="0.2">
      <c r="A113" s="7" t="s">
        <v>101</v>
      </c>
      <c r="B113" s="7" t="s">
        <v>102</v>
      </c>
      <c r="C113" s="5" t="s">
        <v>442</v>
      </c>
      <c r="G113" s="6"/>
      <c r="H113"/>
    </row>
    <row r="114" spans="1:8" x14ac:dyDescent="0.2">
      <c r="A114" s="7" t="s">
        <v>103</v>
      </c>
      <c r="B114" s="7" t="s">
        <v>104</v>
      </c>
      <c r="C114" s="8" t="s">
        <v>533</v>
      </c>
      <c r="D114" s="3" t="s">
        <v>476</v>
      </c>
      <c r="G114" s="6"/>
      <c r="H114"/>
    </row>
    <row r="115" spans="1:8" x14ac:dyDescent="0.2">
      <c r="A115" s="7" t="s">
        <v>103</v>
      </c>
      <c r="B115" s="22" t="s">
        <v>786</v>
      </c>
      <c r="C115" s="8" t="s">
        <v>533</v>
      </c>
      <c r="D115" s="3" t="s">
        <v>447</v>
      </c>
      <c r="E115" s="3" t="s">
        <v>440</v>
      </c>
      <c r="G115" s="6"/>
      <c r="H115"/>
    </row>
    <row r="116" spans="1:8" x14ac:dyDescent="0.2">
      <c r="A116" s="7" t="s">
        <v>105</v>
      </c>
      <c r="B116" s="7" t="s">
        <v>106</v>
      </c>
      <c r="C116" s="8" t="s">
        <v>533</v>
      </c>
      <c r="G116" s="6"/>
      <c r="H116"/>
    </row>
    <row r="117" spans="1:8" x14ac:dyDescent="0.2">
      <c r="A117" s="7" t="s">
        <v>105</v>
      </c>
      <c r="B117" s="7" t="s">
        <v>363</v>
      </c>
      <c r="C117" s="8" t="s">
        <v>533</v>
      </c>
      <c r="G117" s="6"/>
      <c r="H117"/>
    </row>
    <row r="118" spans="1:8" x14ac:dyDescent="0.2">
      <c r="A118" s="7" t="s">
        <v>107</v>
      </c>
      <c r="B118" s="7" t="s">
        <v>108</v>
      </c>
      <c r="C118" s="5" t="s">
        <v>442</v>
      </c>
      <c r="D118" s="10" t="s">
        <v>533</v>
      </c>
      <c r="G118" s="6"/>
      <c r="H118"/>
    </row>
    <row r="119" spans="1:8" x14ac:dyDescent="0.2">
      <c r="A119" s="7" t="s">
        <v>109</v>
      </c>
      <c r="B119" s="7" t="s">
        <v>110</v>
      </c>
      <c r="C119" s="8" t="s">
        <v>533</v>
      </c>
      <c r="D119" s="3" t="s">
        <v>440</v>
      </c>
      <c r="G119" s="6"/>
      <c r="H119"/>
    </row>
    <row r="120" spans="1:8" x14ac:dyDescent="0.2">
      <c r="A120" s="7" t="s">
        <v>109</v>
      </c>
      <c r="B120" s="7" t="s">
        <v>364</v>
      </c>
      <c r="C120" s="8" t="s">
        <v>533</v>
      </c>
      <c r="G120" s="6"/>
      <c r="H120"/>
    </row>
    <row r="121" spans="1:8" x14ac:dyDescent="0.2">
      <c r="A121" s="7" t="s">
        <v>111</v>
      </c>
      <c r="B121" s="7" t="s">
        <v>503</v>
      </c>
      <c r="C121" s="8" t="s">
        <v>448</v>
      </c>
      <c r="G121" s="6"/>
      <c r="H121"/>
    </row>
    <row r="122" spans="1:8" x14ac:dyDescent="0.2">
      <c r="A122" s="7" t="s">
        <v>111</v>
      </c>
      <c r="B122" s="7" t="s">
        <v>365</v>
      </c>
      <c r="C122" s="8" t="s">
        <v>533</v>
      </c>
      <c r="D122" s="3" t="s">
        <v>495</v>
      </c>
      <c r="G122" s="6"/>
      <c r="H122"/>
    </row>
    <row r="123" spans="1:8" x14ac:dyDescent="0.2">
      <c r="A123" s="7" t="s">
        <v>112</v>
      </c>
      <c r="B123" s="7" t="s">
        <v>113</v>
      </c>
      <c r="C123" s="8" t="s">
        <v>533</v>
      </c>
      <c r="G123" s="6"/>
      <c r="H123"/>
    </row>
    <row r="124" spans="1:8" x14ac:dyDescent="0.2">
      <c r="A124" s="7" t="s">
        <v>114</v>
      </c>
      <c r="B124" s="7" t="s">
        <v>516</v>
      </c>
      <c r="C124" s="5" t="s">
        <v>440</v>
      </c>
      <c r="G124" s="6"/>
      <c r="H124"/>
    </row>
    <row r="125" spans="1:8" x14ac:dyDescent="0.2">
      <c r="A125" s="7" t="s">
        <v>114</v>
      </c>
      <c r="B125" s="22" t="s">
        <v>787</v>
      </c>
      <c r="C125" s="8" t="s">
        <v>533</v>
      </c>
      <c r="D125" s="3" t="s">
        <v>440</v>
      </c>
      <c r="E125" s="3" t="s">
        <v>495</v>
      </c>
      <c r="G125" s="6"/>
      <c r="H125"/>
    </row>
    <row r="126" spans="1:8" x14ac:dyDescent="0.2">
      <c r="A126" s="7" t="s">
        <v>115</v>
      </c>
      <c r="B126" s="7" t="s">
        <v>116</v>
      </c>
      <c r="C126" s="5" t="s">
        <v>460</v>
      </c>
      <c r="G126" s="6"/>
      <c r="H126"/>
    </row>
    <row r="127" spans="1:8" x14ac:dyDescent="0.2">
      <c r="A127" s="7" t="s">
        <v>115</v>
      </c>
      <c r="B127" s="22" t="s">
        <v>788</v>
      </c>
      <c r="C127" s="5" t="s">
        <v>440</v>
      </c>
      <c r="G127" s="6"/>
      <c r="H127"/>
    </row>
    <row r="128" spans="1:8" x14ac:dyDescent="0.2">
      <c r="A128" s="7" t="s">
        <v>117</v>
      </c>
      <c r="B128" s="7" t="s">
        <v>517</v>
      </c>
      <c r="C128" s="8" t="s">
        <v>533</v>
      </c>
      <c r="D128" s="3" t="s">
        <v>495</v>
      </c>
      <c r="E128" s="3" t="s">
        <v>442</v>
      </c>
      <c r="F128" s="3" t="s">
        <v>456</v>
      </c>
      <c r="G128" s="6" t="s">
        <v>478</v>
      </c>
      <c r="H128"/>
    </row>
    <row r="129" spans="1:8" x14ac:dyDescent="0.2">
      <c r="A129" s="7" t="s">
        <v>117</v>
      </c>
      <c r="B129" s="7" t="s">
        <v>366</v>
      </c>
      <c r="C129" s="8" t="s">
        <v>533</v>
      </c>
      <c r="D129" s="3" t="s">
        <v>480</v>
      </c>
      <c r="E129" s="3" t="s">
        <v>481</v>
      </c>
      <c r="F129" s="3" t="s">
        <v>495</v>
      </c>
      <c r="G129" s="6"/>
      <c r="H129"/>
    </row>
    <row r="130" spans="1:8" x14ac:dyDescent="0.2">
      <c r="A130" s="7" t="s">
        <v>118</v>
      </c>
      <c r="B130" s="7" t="s">
        <v>119</v>
      </c>
      <c r="C130" s="8" t="s">
        <v>533</v>
      </c>
      <c r="G130" s="6"/>
      <c r="H130"/>
    </row>
    <row r="131" spans="1:8" x14ac:dyDescent="0.2">
      <c r="A131" s="7" t="s">
        <v>118</v>
      </c>
      <c r="B131" s="22" t="s">
        <v>838</v>
      </c>
      <c r="C131" s="8" t="s">
        <v>533</v>
      </c>
      <c r="D131" s="3" t="s">
        <v>439</v>
      </c>
      <c r="G131" s="6"/>
      <c r="H131"/>
    </row>
    <row r="132" spans="1:8" x14ac:dyDescent="0.2">
      <c r="A132" s="7" t="s">
        <v>120</v>
      </c>
      <c r="B132" s="7" t="s">
        <v>121</v>
      </c>
      <c r="C132" s="8" t="s">
        <v>533</v>
      </c>
      <c r="D132" s="3" t="s">
        <v>495</v>
      </c>
      <c r="G132" s="6"/>
      <c r="H132"/>
    </row>
    <row r="133" spans="1:8" x14ac:dyDescent="0.2">
      <c r="A133" s="7" t="s">
        <v>122</v>
      </c>
      <c r="B133" s="7" t="s">
        <v>123</v>
      </c>
      <c r="C133" s="8" t="s">
        <v>533</v>
      </c>
      <c r="G133" s="6"/>
      <c r="H133"/>
    </row>
    <row r="134" spans="1:8" x14ac:dyDescent="0.2">
      <c r="A134" s="7" t="s">
        <v>122</v>
      </c>
      <c r="B134" s="7" t="s">
        <v>367</v>
      </c>
      <c r="C134" s="8" t="s">
        <v>533</v>
      </c>
      <c r="D134" s="3" t="s">
        <v>442</v>
      </c>
      <c r="G134" s="6"/>
      <c r="H134"/>
    </row>
    <row r="135" spans="1:8" x14ac:dyDescent="0.2">
      <c r="A135" s="7" t="s">
        <v>124</v>
      </c>
      <c r="B135" s="7" t="s">
        <v>125</v>
      </c>
      <c r="C135" s="8" t="s">
        <v>533</v>
      </c>
      <c r="D135" s="3" t="s">
        <v>442</v>
      </c>
      <c r="G135" s="6"/>
      <c r="H135"/>
    </row>
    <row r="136" spans="1:8" x14ac:dyDescent="0.2">
      <c r="A136" s="7" t="s">
        <v>124</v>
      </c>
      <c r="B136" s="22" t="s">
        <v>789</v>
      </c>
      <c r="C136" s="8" t="s">
        <v>533</v>
      </c>
      <c r="G136" s="6"/>
      <c r="H136"/>
    </row>
    <row r="137" spans="1:8" x14ac:dyDescent="0.2">
      <c r="A137" s="7" t="s">
        <v>126</v>
      </c>
      <c r="B137" s="7" t="s">
        <v>127</v>
      </c>
      <c r="C137" s="8" t="s">
        <v>533</v>
      </c>
      <c r="G137" s="6"/>
      <c r="H137"/>
    </row>
    <row r="138" spans="1:8" x14ac:dyDescent="0.2">
      <c r="A138" s="7" t="s">
        <v>126</v>
      </c>
      <c r="B138" s="7" t="s">
        <v>368</v>
      </c>
      <c r="C138" s="8" t="s">
        <v>533</v>
      </c>
      <c r="G138" s="6"/>
      <c r="H138"/>
    </row>
    <row r="139" spans="1:8" x14ac:dyDescent="0.2">
      <c r="A139" s="7" t="s">
        <v>128</v>
      </c>
      <c r="B139" s="7" t="s">
        <v>129</v>
      </c>
      <c r="C139" s="8" t="s">
        <v>533</v>
      </c>
      <c r="G139" s="6"/>
      <c r="H139"/>
    </row>
    <row r="140" spans="1:8" x14ac:dyDescent="0.2">
      <c r="A140" s="7" t="s">
        <v>130</v>
      </c>
      <c r="B140" s="7" t="s">
        <v>131</v>
      </c>
      <c r="C140" s="8" t="s">
        <v>533</v>
      </c>
      <c r="G140" s="6"/>
      <c r="H140"/>
    </row>
    <row r="141" spans="1:8" x14ac:dyDescent="0.2">
      <c r="A141" s="7" t="s">
        <v>130</v>
      </c>
      <c r="B141" s="7" t="s">
        <v>132</v>
      </c>
      <c r="C141" s="8" t="s">
        <v>533</v>
      </c>
      <c r="D141" s="3" t="s">
        <v>442</v>
      </c>
      <c r="G141" s="6"/>
      <c r="H141"/>
    </row>
    <row r="142" spans="1:8" x14ac:dyDescent="0.2">
      <c r="A142" s="7" t="s">
        <v>133</v>
      </c>
      <c r="B142" s="7" t="s">
        <v>134</v>
      </c>
      <c r="C142" s="8" t="s">
        <v>533</v>
      </c>
      <c r="D142" s="3" t="s">
        <v>471</v>
      </c>
      <c r="G142" s="6"/>
      <c r="H142"/>
    </row>
    <row r="143" spans="1:8" x14ac:dyDescent="0.2">
      <c r="A143" s="7" t="s">
        <v>133</v>
      </c>
      <c r="B143" s="7" t="s">
        <v>369</v>
      </c>
      <c r="C143" s="8" t="s">
        <v>533</v>
      </c>
      <c r="D143" s="3" t="s">
        <v>442</v>
      </c>
      <c r="G143" s="6"/>
      <c r="H143"/>
    </row>
    <row r="144" spans="1:8" x14ac:dyDescent="0.2">
      <c r="A144" s="7" t="s">
        <v>135</v>
      </c>
      <c r="B144" s="7" t="s">
        <v>136</v>
      </c>
      <c r="C144" s="8" t="s">
        <v>533</v>
      </c>
      <c r="D144" s="3" t="s">
        <v>495</v>
      </c>
      <c r="E144" s="3" t="s">
        <v>442</v>
      </c>
      <c r="G144" s="6"/>
      <c r="H144"/>
    </row>
    <row r="145" spans="1:8" x14ac:dyDescent="0.2">
      <c r="A145" s="7" t="s">
        <v>135</v>
      </c>
      <c r="B145" s="7" t="s">
        <v>370</v>
      </c>
      <c r="C145" s="8" t="s">
        <v>533</v>
      </c>
      <c r="G145" s="6"/>
      <c r="H145"/>
    </row>
    <row r="146" spans="1:8" x14ac:dyDescent="0.2">
      <c r="A146" s="7" t="s">
        <v>137</v>
      </c>
      <c r="B146" s="7" t="s">
        <v>138</v>
      </c>
      <c r="C146" s="8" t="s">
        <v>533</v>
      </c>
      <c r="G146" s="6"/>
      <c r="H146"/>
    </row>
    <row r="147" spans="1:8" x14ac:dyDescent="0.2">
      <c r="A147" s="7" t="s">
        <v>137</v>
      </c>
      <c r="B147" s="7" t="s">
        <v>371</v>
      </c>
      <c r="C147" s="5" t="s">
        <v>495</v>
      </c>
      <c r="G147" s="6"/>
      <c r="H147"/>
    </row>
    <row r="148" spans="1:8" x14ac:dyDescent="0.2">
      <c r="A148" s="7" t="s">
        <v>139</v>
      </c>
      <c r="B148" s="7" t="s">
        <v>140</v>
      </c>
      <c r="C148" s="8" t="s">
        <v>533</v>
      </c>
      <c r="G148" s="6"/>
      <c r="H148"/>
    </row>
    <row r="149" spans="1:8" x14ac:dyDescent="0.2">
      <c r="A149" s="7" t="s">
        <v>139</v>
      </c>
      <c r="B149" s="22" t="s">
        <v>790</v>
      </c>
      <c r="C149" s="8" t="s">
        <v>533</v>
      </c>
      <c r="D149" s="3" t="s">
        <v>495</v>
      </c>
      <c r="E149" s="4" t="s">
        <v>440</v>
      </c>
      <c r="F149" s="4" t="s">
        <v>445</v>
      </c>
      <c r="G149" s="6" t="s">
        <v>442</v>
      </c>
      <c r="H149"/>
    </row>
    <row r="150" spans="1:8" x14ac:dyDescent="0.2">
      <c r="A150" s="7" t="s">
        <v>141</v>
      </c>
      <c r="B150" s="7" t="s">
        <v>518</v>
      </c>
      <c r="C150" s="5" t="s">
        <v>495</v>
      </c>
      <c r="G150" s="6"/>
      <c r="H150"/>
    </row>
    <row r="151" spans="1:8" x14ac:dyDescent="0.2">
      <c r="A151" s="7" t="s">
        <v>141</v>
      </c>
      <c r="B151" s="7" t="s">
        <v>372</v>
      </c>
      <c r="C151" s="5" t="s">
        <v>440</v>
      </c>
      <c r="G151" s="6"/>
      <c r="H151"/>
    </row>
    <row r="152" spans="1:8" x14ac:dyDescent="0.2">
      <c r="A152" s="7" t="s">
        <v>142</v>
      </c>
      <c r="B152" s="7" t="s">
        <v>503</v>
      </c>
      <c r="C152" s="8" t="s">
        <v>448</v>
      </c>
      <c r="G152" s="6"/>
      <c r="H152"/>
    </row>
    <row r="153" spans="1:8" x14ac:dyDescent="0.2">
      <c r="A153" s="7" t="s">
        <v>142</v>
      </c>
      <c r="B153" s="7" t="s">
        <v>373</v>
      </c>
      <c r="C153" s="8" t="s">
        <v>533</v>
      </c>
      <c r="G153" s="6"/>
      <c r="H153"/>
    </row>
    <row r="154" spans="1:8" x14ac:dyDescent="0.2">
      <c r="A154" s="7" t="s">
        <v>143</v>
      </c>
      <c r="B154" s="7" t="s">
        <v>144</v>
      </c>
      <c r="C154" s="8" t="s">
        <v>533</v>
      </c>
      <c r="G154" s="6"/>
      <c r="H154"/>
    </row>
    <row r="155" spans="1:8" x14ac:dyDescent="0.2">
      <c r="A155" s="7" t="s">
        <v>143</v>
      </c>
      <c r="B155" s="7" t="s">
        <v>374</v>
      </c>
      <c r="C155" s="8" t="s">
        <v>533</v>
      </c>
      <c r="D155" s="3" t="s">
        <v>495</v>
      </c>
      <c r="G155" s="6"/>
      <c r="H155"/>
    </row>
    <row r="156" spans="1:8" x14ac:dyDescent="0.2">
      <c r="A156" s="7" t="s">
        <v>145</v>
      </c>
      <c r="B156" s="7" t="s">
        <v>146</v>
      </c>
      <c r="C156" s="5" t="s">
        <v>442</v>
      </c>
      <c r="D156" s="3" t="s">
        <v>495</v>
      </c>
      <c r="G156" s="6"/>
      <c r="H156"/>
    </row>
    <row r="157" spans="1:8" x14ac:dyDescent="0.2">
      <c r="A157" s="7" t="s">
        <v>145</v>
      </c>
      <c r="B157" s="22" t="s">
        <v>792</v>
      </c>
      <c r="C157" s="5" t="s">
        <v>495</v>
      </c>
      <c r="G157" s="6"/>
      <c r="H157"/>
    </row>
    <row r="158" spans="1:8" x14ac:dyDescent="0.2">
      <c r="A158" s="7" t="s">
        <v>147</v>
      </c>
      <c r="B158" s="7" t="s">
        <v>148</v>
      </c>
      <c r="C158" s="5" t="s">
        <v>437</v>
      </c>
      <c r="G158" s="6"/>
      <c r="H158"/>
    </row>
    <row r="159" spans="1:8" x14ac:dyDescent="0.2">
      <c r="A159" s="7" t="s">
        <v>147</v>
      </c>
      <c r="B159" s="7" t="s">
        <v>375</v>
      </c>
      <c r="C159" s="8" t="s">
        <v>533</v>
      </c>
      <c r="G159" s="6"/>
      <c r="H159"/>
    </row>
    <row r="160" spans="1:8" x14ac:dyDescent="0.2">
      <c r="A160" s="7" t="s">
        <v>149</v>
      </c>
      <c r="B160" s="7" t="s">
        <v>150</v>
      </c>
      <c r="C160" s="5" t="s">
        <v>495</v>
      </c>
      <c r="G160" s="6"/>
      <c r="H160"/>
    </row>
    <row r="161" spans="1:8" x14ac:dyDescent="0.2">
      <c r="A161" s="7" t="s">
        <v>151</v>
      </c>
      <c r="B161" s="7" t="s">
        <v>152</v>
      </c>
      <c r="C161" s="26" t="s">
        <v>533</v>
      </c>
      <c r="D161" s="27" t="s">
        <v>444</v>
      </c>
      <c r="G161" s="6"/>
      <c r="H161"/>
    </row>
    <row r="162" spans="1:8" x14ac:dyDescent="0.2">
      <c r="A162" s="7" t="s">
        <v>157</v>
      </c>
      <c r="B162" s="7" t="s">
        <v>158</v>
      </c>
      <c r="C162" s="5" t="s">
        <v>437</v>
      </c>
      <c r="G162" s="6"/>
      <c r="H162"/>
    </row>
    <row r="163" spans="1:8" x14ac:dyDescent="0.2">
      <c r="A163" s="7" t="s">
        <v>157</v>
      </c>
      <c r="B163" s="7" t="s">
        <v>378</v>
      </c>
      <c r="C163" s="5" t="s">
        <v>446</v>
      </c>
      <c r="G163" s="6"/>
      <c r="H163"/>
    </row>
    <row r="164" spans="1:8" x14ac:dyDescent="0.2">
      <c r="A164" s="7" t="s">
        <v>159</v>
      </c>
      <c r="B164" s="22" t="s">
        <v>793</v>
      </c>
      <c r="C164" s="8" t="s">
        <v>533</v>
      </c>
      <c r="G164" s="6"/>
      <c r="H164"/>
    </row>
    <row r="165" spans="1:8" x14ac:dyDescent="0.2">
      <c r="A165" s="7" t="s">
        <v>159</v>
      </c>
      <c r="B165" s="23" t="s">
        <v>794</v>
      </c>
      <c r="C165" s="8" t="s">
        <v>533</v>
      </c>
      <c r="G165" s="6"/>
      <c r="H165"/>
    </row>
    <row r="166" spans="1:8" x14ac:dyDescent="0.2">
      <c r="A166" s="7" t="s">
        <v>160</v>
      </c>
      <c r="B166" s="7" t="s">
        <v>161</v>
      </c>
      <c r="C166" s="5" t="s">
        <v>487</v>
      </c>
      <c r="G166" s="6"/>
      <c r="H166"/>
    </row>
    <row r="167" spans="1:8" x14ac:dyDescent="0.2">
      <c r="A167" s="7" t="s">
        <v>160</v>
      </c>
      <c r="B167" s="7" t="s">
        <v>379</v>
      </c>
      <c r="C167" s="8" t="s">
        <v>533</v>
      </c>
      <c r="D167" s="3" t="s">
        <v>447</v>
      </c>
      <c r="G167" s="6"/>
      <c r="H167"/>
    </row>
    <row r="168" spans="1:8" x14ac:dyDescent="0.2">
      <c r="A168" s="7" t="s">
        <v>162</v>
      </c>
      <c r="B168" s="7" t="s">
        <v>163</v>
      </c>
      <c r="C168" s="8" t="s">
        <v>533</v>
      </c>
      <c r="G168" s="6"/>
      <c r="H168"/>
    </row>
    <row r="169" spans="1:8" x14ac:dyDescent="0.2">
      <c r="A169" s="7" t="s">
        <v>162</v>
      </c>
      <c r="B169" s="7" t="s">
        <v>380</v>
      </c>
      <c r="C169" s="8" t="s">
        <v>533</v>
      </c>
      <c r="G169" s="6"/>
      <c r="H169"/>
    </row>
    <row r="170" spans="1:8" x14ac:dyDescent="0.2">
      <c r="A170" s="7" t="s">
        <v>164</v>
      </c>
      <c r="B170" s="7" t="s">
        <v>165</v>
      </c>
      <c r="C170" s="8" t="s">
        <v>533</v>
      </c>
      <c r="D170" s="3" t="s">
        <v>495</v>
      </c>
      <c r="E170" s="3" t="s">
        <v>440</v>
      </c>
      <c r="G170" s="6"/>
      <c r="H170"/>
    </row>
    <row r="171" spans="1:8" x14ac:dyDescent="0.2">
      <c r="A171" s="7" t="s">
        <v>164</v>
      </c>
      <c r="B171" s="7" t="s">
        <v>381</v>
      </c>
      <c r="C171" s="5" t="s">
        <v>495</v>
      </c>
      <c r="G171" s="6"/>
      <c r="H171"/>
    </row>
    <row r="172" spans="1:8" x14ac:dyDescent="0.2">
      <c r="A172" s="7" t="s">
        <v>166</v>
      </c>
      <c r="B172" s="7" t="s">
        <v>167</v>
      </c>
      <c r="C172" s="5" t="s">
        <v>442</v>
      </c>
      <c r="G172" s="6"/>
      <c r="H172"/>
    </row>
    <row r="173" spans="1:8" x14ac:dyDescent="0.2">
      <c r="A173" s="7" t="s">
        <v>166</v>
      </c>
      <c r="B173" s="7" t="s">
        <v>382</v>
      </c>
      <c r="C173" s="5" t="s">
        <v>488</v>
      </c>
      <c r="G173" s="6"/>
      <c r="H173"/>
    </row>
    <row r="174" spans="1:8" x14ac:dyDescent="0.2">
      <c r="A174" s="7" t="s">
        <v>168</v>
      </c>
      <c r="B174" s="22" t="s">
        <v>795</v>
      </c>
      <c r="C174" s="5" t="s">
        <v>796</v>
      </c>
      <c r="D174" s="3" t="s">
        <v>495</v>
      </c>
      <c r="G174" s="6"/>
      <c r="H174"/>
    </row>
    <row r="175" spans="1:8" x14ac:dyDescent="0.2">
      <c r="A175" s="7" t="s">
        <v>169</v>
      </c>
      <c r="B175" s="7" t="s">
        <v>170</v>
      </c>
      <c r="C175" s="8" t="s">
        <v>533</v>
      </c>
      <c r="G175" s="6"/>
      <c r="H175"/>
    </row>
    <row r="176" spans="1:8" x14ac:dyDescent="0.2">
      <c r="A176" s="7" t="s">
        <v>171</v>
      </c>
      <c r="B176" s="7" t="s">
        <v>172</v>
      </c>
      <c r="C176" s="5" t="s">
        <v>446</v>
      </c>
      <c r="G176" s="6"/>
      <c r="H176"/>
    </row>
    <row r="177" spans="1:8" x14ac:dyDescent="0.2">
      <c r="A177" s="7" t="s">
        <v>171</v>
      </c>
      <c r="B177" s="7" t="s">
        <v>173</v>
      </c>
      <c r="C177" s="5" t="s">
        <v>442</v>
      </c>
      <c r="D177" s="3" t="s">
        <v>445</v>
      </c>
      <c r="G177" s="6"/>
      <c r="H177"/>
    </row>
    <row r="178" spans="1:8" x14ac:dyDescent="0.2">
      <c r="A178" s="7" t="s">
        <v>171</v>
      </c>
      <c r="B178" s="7" t="s">
        <v>383</v>
      </c>
      <c r="C178" s="5" t="s">
        <v>446</v>
      </c>
      <c r="G178" s="6"/>
      <c r="H178"/>
    </row>
    <row r="179" spans="1:8" x14ac:dyDescent="0.2">
      <c r="A179" s="7" t="s">
        <v>174</v>
      </c>
      <c r="B179" s="7" t="s">
        <v>175</v>
      </c>
      <c r="C179" s="5" t="s">
        <v>447</v>
      </c>
      <c r="D179" s="3" t="s">
        <v>495</v>
      </c>
      <c r="G179" s="6"/>
      <c r="H179"/>
    </row>
    <row r="180" spans="1:8" x14ac:dyDescent="0.2">
      <c r="A180" s="7" t="s">
        <v>174</v>
      </c>
      <c r="B180" s="7" t="s">
        <v>384</v>
      </c>
      <c r="C180" s="8" t="s">
        <v>533</v>
      </c>
      <c r="G180" s="6"/>
      <c r="H180"/>
    </row>
    <row r="181" spans="1:8" x14ac:dyDescent="0.2">
      <c r="A181" s="7" t="s">
        <v>176</v>
      </c>
      <c r="B181" s="7" t="s">
        <v>177</v>
      </c>
      <c r="C181" s="5" t="s">
        <v>446</v>
      </c>
      <c r="D181" s="3" t="s">
        <v>442</v>
      </c>
      <c r="G181" s="6"/>
      <c r="H181"/>
    </row>
    <row r="182" spans="1:8" x14ac:dyDescent="0.2">
      <c r="A182" s="7" t="s">
        <v>176</v>
      </c>
      <c r="B182" s="7" t="s">
        <v>385</v>
      </c>
      <c r="C182" s="5" t="s">
        <v>440</v>
      </c>
      <c r="D182" s="3" t="s">
        <v>468</v>
      </c>
      <c r="G182" s="6"/>
      <c r="H182"/>
    </row>
    <row r="183" spans="1:8" x14ac:dyDescent="0.2">
      <c r="A183" s="7" t="s">
        <v>178</v>
      </c>
      <c r="B183" s="7" t="s">
        <v>179</v>
      </c>
      <c r="C183" s="8" t="s">
        <v>533</v>
      </c>
      <c r="G183" s="6"/>
      <c r="H183"/>
    </row>
    <row r="184" spans="1:8" x14ac:dyDescent="0.2">
      <c r="A184" s="7" t="s">
        <v>178</v>
      </c>
      <c r="B184" s="7" t="s">
        <v>386</v>
      </c>
      <c r="C184" s="8" t="s">
        <v>533</v>
      </c>
      <c r="G184" s="6"/>
      <c r="H184"/>
    </row>
    <row r="185" spans="1:8" x14ac:dyDescent="0.2">
      <c r="A185" s="7" t="s">
        <v>180</v>
      </c>
      <c r="B185" s="7" t="s">
        <v>181</v>
      </c>
      <c r="C185" s="8" t="s">
        <v>533</v>
      </c>
      <c r="D185" s="3" t="s">
        <v>459</v>
      </c>
      <c r="G185" s="6"/>
      <c r="H185"/>
    </row>
    <row r="186" spans="1:8" x14ac:dyDescent="0.2">
      <c r="A186" s="7" t="s">
        <v>180</v>
      </c>
      <c r="B186" s="22" t="s">
        <v>797</v>
      </c>
      <c r="C186" s="8" t="s">
        <v>533</v>
      </c>
      <c r="D186" s="4" t="s">
        <v>440</v>
      </c>
      <c r="G186" s="6"/>
      <c r="H186"/>
    </row>
    <row r="187" spans="1:8" x14ac:dyDescent="0.2">
      <c r="A187" s="7" t="s">
        <v>182</v>
      </c>
      <c r="B187" s="7" t="s">
        <v>183</v>
      </c>
      <c r="C187" s="5" t="s">
        <v>442</v>
      </c>
      <c r="D187" s="3" t="s">
        <v>495</v>
      </c>
      <c r="G187" s="6"/>
      <c r="H187"/>
    </row>
    <row r="188" spans="1:8" x14ac:dyDescent="0.2">
      <c r="A188" s="7" t="s">
        <v>184</v>
      </c>
      <c r="B188" s="7" t="s">
        <v>185</v>
      </c>
      <c r="C188" s="5" t="s">
        <v>442</v>
      </c>
      <c r="G188" s="6"/>
      <c r="H188"/>
    </row>
    <row r="189" spans="1:8" x14ac:dyDescent="0.2">
      <c r="A189" s="7" t="s">
        <v>184</v>
      </c>
      <c r="B189" s="22" t="s">
        <v>798</v>
      </c>
      <c r="C189" s="5" t="s">
        <v>497</v>
      </c>
      <c r="G189" s="6"/>
      <c r="H189"/>
    </row>
    <row r="190" spans="1:8" x14ac:dyDescent="0.2">
      <c r="A190" s="7" t="s">
        <v>186</v>
      </c>
      <c r="B190" s="7" t="s">
        <v>187</v>
      </c>
      <c r="C190" s="5" t="s">
        <v>436</v>
      </c>
      <c r="D190" s="3" t="s">
        <v>495</v>
      </c>
      <c r="G190" s="6"/>
      <c r="H190"/>
    </row>
    <row r="191" spans="1:8" x14ac:dyDescent="0.2">
      <c r="A191" s="7" t="s">
        <v>188</v>
      </c>
      <c r="B191" s="7" t="s">
        <v>189</v>
      </c>
      <c r="C191" s="5" t="s">
        <v>451</v>
      </c>
      <c r="D191" s="3" t="s">
        <v>440</v>
      </c>
      <c r="G191" s="6"/>
      <c r="H191"/>
    </row>
    <row r="192" spans="1:8" x14ac:dyDescent="0.2">
      <c r="A192" s="7" t="s">
        <v>188</v>
      </c>
      <c r="B192" s="22" t="s">
        <v>799</v>
      </c>
      <c r="C192" s="11" t="s">
        <v>451</v>
      </c>
      <c r="D192" s="4" t="s">
        <v>440</v>
      </c>
      <c r="G192" s="6"/>
      <c r="H192"/>
    </row>
    <row r="193" spans="1:8" x14ac:dyDescent="0.2">
      <c r="A193" s="7" t="s">
        <v>190</v>
      </c>
      <c r="B193" s="7" t="s">
        <v>191</v>
      </c>
      <c r="C193" s="8" t="s">
        <v>533</v>
      </c>
      <c r="G193" s="6"/>
      <c r="H193"/>
    </row>
    <row r="194" spans="1:8" x14ac:dyDescent="0.2">
      <c r="A194" s="7" t="s">
        <v>190</v>
      </c>
      <c r="B194" s="7" t="s">
        <v>387</v>
      </c>
      <c r="C194" s="8" t="s">
        <v>533</v>
      </c>
      <c r="D194" s="3" t="s">
        <v>442</v>
      </c>
      <c r="G194" s="6"/>
      <c r="H194"/>
    </row>
    <row r="195" spans="1:8" x14ac:dyDescent="0.2">
      <c r="A195" s="7" t="s">
        <v>192</v>
      </c>
      <c r="B195" s="7" t="s">
        <v>193</v>
      </c>
      <c r="C195" s="5" t="s">
        <v>495</v>
      </c>
      <c r="G195" s="6"/>
      <c r="H195"/>
    </row>
    <row r="196" spans="1:8" x14ac:dyDescent="0.2">
      <c r="A196" s="7" t="s">
        <v>194</v>
      </c>
      <c r="B196" s="7" t="s">
        <v>195</v>
      </c>
      <c r="C196" s="5" t="s">
        <v>463</v>
      </c>
      <c r="G196" s="6"/>
      <c r="H196"/>
    </row>
    <row r="197" spans="1:8" x14ac:dyDescent="0.2">
      <c r="A197" s="7" t="s">
        <v>194</v>
      </c>
      <c r="B197" s="7" t="s">
        <v>388</v>
      </c>
      <c r="C197" s="8" t="s">
        <v>533</v>
      </c>
      <c r="D197" s="3" t="s">
        <v>459</v>
      </c>
      <c r="G197" s="6"/>
      <c r="H197"/>
    </row>
    <row r="198" spans="1:8" x14ac:dyDescent="0.2">
      <c r="A198" s="7" t="s">
        <v>196</v>
      </c>
      <c r="B198" s="22" t="s">
        <v>801</v>
      </c>
      <c r="C198" s="8" t="s">
        <v>533</v>
      </c>
      <c r="D198" s="3" t="s">
        <v>495</v>
      </c>
      <c r="E198" s="3" t="s">
        <v>800</v>
      </c>
      <c r="G198" s="6"/>
      <c r="H198"/>
    </row>
    <row r="199" spans="1:8" x14ac:dyDescent="0.2">
      <c r="A199" s="7" t="s">
        <v>196</v>
      </c>
      <c r="B199" s="7" t="s">
        <v>389</v>
      </c>
      <c r="C199" s="5" t="s">
        <v>442</v>
      </c>
      <c r="D199" s="3" t="s">
        <v>440</v>
      </c>
      <c r="G199" s="6"/>
      <c r="H199"/>
    </row>
    <row r="200" spans="1:8" x14ac:dyDescent="0.2">
      <c r="A200" s="7" t="s">
        <v>197</v>
      </c>
      <c r="B200" s="7" t="s">
        <v>198</v>
      </c>
      <c r="C200" s="8" t="s">
        <v>533</v>
      </c>
      <c r="G200" s="6"/>
      <c r="H200"/>
    </row>
    <row r="201" spans="1:8" x14ac:dyDescent="0.2">
      <c r="A201" s="7" t="s">
        <v>199</v>
      </c>
      <c r="B201" s="7" t="s">
        <v>200</v>
      </c>
      <c r="C201" s="5" t="s">
        <v>495</v>
      </c>
      <c r="G201" s="6"/>
      <c r="H201"/>
    </row>
    <row r="202" spans="1:8" x14ac:dyDescent="0.2">
      <c r="A202" s="7" t="s">
        <v>201</v>
      </c>
      <c r="B202" s="7" t="s">
        <v>202</v>
      </c>
      <c r="C202" s="8" t="s">
        <v>533</v>
      </c>
      <c r="G202" s="6"/>
      <c r="H202"/>
    </row>
    <row r="203" spans="1:8" x14ac:dyDescent="0.2">
      <c r="A203" s="7" t="s">
        <v>201</v>
      </c>
      <c r="B203" s="7" t="s">
        <v>390</v>
      </c>
      <c r="C203" s="8" t="s">
        <v>533</v>
      </c>
      <c r="G203" s="6"/>
      <c r="H203"/>
    </row>
    <row r="204" spans="1:8" x14ac:dyDescent="0.2">
      <c r="A204" s="7" t="s">
        <v>203</v>
      </c>
      <c r="B204" s="7" t="s">
        <v>204</v>
      </c>
      <c r="C204" s="5" t="s">
        <v>495</v>
      </c>
      <c r="D204" s="3" t="s">
        <v>442</v>
      </c>
      <c r="G204" s="6"/>
      <c r="H204"/>
    </row>
    <row r="205" spans="1:8" x14ac:dyDescent="0.2">
      <c r="A205" s="7" t="s">
        <v>203</v>
      </c>
      <c r="B205" s="7" t="s">
        <v>391</v>
      </c>
      <c r="C205" s="5" t="s">
        <v>440</v>
      </c>
      <c r="G205" s="6"/>
      <c r="H205"/>
    </row>
    <row r="206" spans="1:8" x14ac:dyDescent="0.2">
      <c r="A206" s="7" t="s">
        <v>205</v>
      </c>
      <c r="B206" s="7" t="s">
        <v>206</v>
      </c>
      <c r="C206" s="5" t="s">
        <v>437</v>
      </c>
      <c r="G206" s="6"/>
      <c r="H206"/>
    </row>
    <row r="207" spans="1:8" x14ac:dyDescent="0.2">
      <c r="A207" s="7" t="s">
        <v>205</v>
      </c>
      <c r="B207" s="22" t="s">
        <v>802</v>
      </c>
      <c r="C207" s="8" t="s">
        <v>533</v>
      </c>
      <c r="G207" s="6"/>
      <c r="H207"/>
    </row>
    <row r="208" spans="1:8" x14ac:dyDescent="0.2">
      <c r="A208" s="7" t="s">
        <v>207</v>
      </c>
      <c r="B208" s="22" t="s">
        <v>803</v>
      </c>
      <c r="C208" s="8" t="s">
        <v>533</v>
      </c>
      <c r="G208" s="6"/>
      <c r="H208"/>
    </row>
    <row r="209" spans="1:8" x14ac:dyDescent="0.2">
      <c r="A209" s="7" t="s">
        <v>207</v>
      </c>
      <c r="B209" s="7" t="s">
        <v>392</v>
      </c>
      <c r="C209" s="5" t="s">
        <v>454</v>
      </c>
      <c r="G209" s="6"/>
      <c r="H209"/>
    </row>
    <row r="210" spans="1:8" x14ac:dyDescent="0.2">
      <c r="A210" s="7" t="s">
        <v>208</v>
      </c>
      <c r="B210" s="7" t="s">
        <v>209</v>
      </c>
      <c r="C210" s="8" t="s">
        <v>533</v>
      </c>
      <c r="D210" s="3" t="s">
        <v>440</v>
      </c>
      <c r="G210" s="6"/>
      <c r="H210"/>
    </row>
    <row r="211" spans="1:8" x14ac:dyDescent="0.2">
      <c r="A211" s="7" t="s">
        <v>208</v>
      </c>
      <c r="B211" s="7" t="s">
        <v>393</v>
      </c>
      <c r="C211" s="8" t="s">
        <v>533</v>
      </c>
      <c r="G211" s="6"/>
      <c r="H211"/>
    </row>
    <row r="212" spans="1:8" x14ac:dyDescent="0.2">
      <c r="A212" s="7" t="s">
        <v>210</v>
      </c>
      <c r="B212" s="7" t="s">
        <v>520</v>
      </c>
      <c r="C212" s="5" t="s">
        <v>457</v>
      </c>
      <c r="D212" s="3" t="s">
        <v>442</v>
      </c>
      <c r="G212" s="6"/>
      <c r="H212"/>
    </row>
    <row r="213" spans="1:8" x14ac:dyDescent="0.2">
      <c r="A213" s="7" t="s">
        <v>210</v>
      </c>
      <c r="B213" s="7" t="s">
        <v>394</v>
      </c>
      <c r="C213" s="8" t="s">
        <v>533</v>
      </c>
      <c r="D213" s="3" t="s">
        <v>442</v>
      </c>
      <c r="G213" s="6"/>
      <c r="H213"/>
    </row>
    <row r="214" spans="1:8" x14ac:dyDescent="0.2">
      <c r="A214" s="7" t="s">
        <v>211</v>
      </c>
      <c r="B214" s="7" t="s">
        <v>521</v>
      </c>
      <c r="C214" s="5" t="s">
        <v>495</v>
      </c>
      <c r="D214" s="3" t="s">
        <v>442</v>
      </c>
      <c r="G214" s="6"/>
      <c r="H214"/>
    </row>
    <row r="215" spans="1:8" x14ac:dyDescent="0.2">
      <c r="A215" s="7" t="s">
        <v>211</v>
      </c>
      <c r="B215" s="7" t="s">
        <v>396</v>
      </c>
      <c r="C215" s="5" t="s">
        <v>495</v>
      </c>
      <c r="G215" s="6"/>
      <c r="H215"/>
    </row>
    <row r="216" spans="1:8" x14ac:dyDescent="0.2">
      <c r="A216" s="7" t="s">
        <v>212</v>
      </c>
      <c r="B216" s="7" t="s">
        <v>213</v>
      </c>
      <c r="C216" s="5" t="s">
        <v>493</v>
      </c>
      <c r="D216" s="3" t="s">
        <v>444</v>
      </c>
      <c r="G216" s="6"/>
      <c r="H216"/>
    </row>
    <row r="217" spans="1:8" x14ac:dyDescent="0.2">
      <c r="A217" s="7" t="s">
        <v>542</v>
      </c>
      <c r="B217" s="7" t="s">
        <v>214</v>
      </c>
      <c r="C217" s="8" t="s">
        <v>533</v>
      </c>
      <c r="G217" s="6"/>
      <c r="H217"/>
    </row>
    <row r="218" spans="1:8" x14ac:dyDescent="0.2">
      <c r="A218" s="7" t="s">
        <v>542</v>
      </c>
      <c r="B218" s="22" t="s">
        <v>805</v>
      </c>
      <c r="C218" s="11" t="s">
        <v>437</v>
      </c>
      <c r="G218" s="6"/>
      <c r="H218"/>
    </row>
    <row r="219" spans="1:8" x14ac:dyDescent="0.2">
      <c r="A219" s="7" t="s">
        <v>215</v>
      </c>
      <c r="B219" s="7" t="s">
        <v>216</v>
      </c>
      <c r="C219" s="8" t="s">
        <v>533</v>
      </c>
      <c r="G219" s="6"/>
      <c r="H219"/>
    </row>
    <row r="220" spans="1:8" x14ac:dyDescent="0.2">
      <c r="A220" s="7" t="s">
        <v>215</v>
      </c>
      <c r="B220" s="7" t="s">
        <v>397</v>
      </c>
      <c r="C220" s="8" t="s">
        <v>533</v>
      </c>
      <c r="G220" s="6"/>
      <c r="H220"/>
    </row>
    <row r="221" spans="1:8" x14ac:dyDescent="0.2">
      <c r="A221" s="7" t="s">
        <v>217</v>
      </c>
      <c r="B221" s="7" t="s">
        <v>503</v>
      </c>
      <c r="C221" s="8" t="s">
        <v>448</v>
      </c>
      <c r="G221" s="6"/>
      <c r="H221"/>
    </row>
    <row r="222" spans="1:8" x14ac:dyDescent="0.2">
      <c r="A222" s="7" t="s">
        <v>217</v>
      </c>
      <c r="B222" s="22" t="s">
        <v>806</v>
      </c>
      <c r="C222" s="8" t="s">
        <v>533</v>
      </c>
      <c r="G222" s="6"/>
      <c r="H222"/>
    </row>
    <row r="223" spans="1:8" x14ac:dyDescent="0.2">
      <c r="A223" s="7" t="s">
        <v>218</v>
      </c>
      <c r="B223" s="7" t="s">
        <v>219</v>
      </c>
      <c r="C223" s="5" t="s">
        <v>437</v>
      </c>
      <c r="G223" s="6"/>
      <c r="H223"/>
    </row>
    <row r="224" spans="1:8" x14ac:dyDescent="0.2">
      <c r="A224" s="7" t="s">
        <v>220</v>
      </c>
      <c r="B224" s="7" t="s">
        <v>221</v>
      </c>
      <c r="C224" s="5" t="s">
        <v>440</v>
      </c>
      <c r="G224" s="6"/>
      <c r="H224"/>
    </row>
    <row r="225" spans="1:8" x14ac:dyDescent="0.2">
      <c r="A225" s="7" t="s">
        <v>220</v>
      </c>
      <c r="B225" s="7" t="s">
        <v>398</v>
      </c>
      <c r="C225" s="8" t="s">
        <v>533</v>
      </c>
      <c r="D225" s="3" t="s">
        <v>440</v>
      </c>
      <c r="G225" s="6"/>
      <c r="H225"/>
    </row>
    <row r="226" spans="1:8" x14ac:dyDescent="0.2">
      <c r="A226" s="7" t="s">
        <v>222</v>
      </c>
      <c r="B226" s="7" t="s">
        <v>223</v>
      </c>
      <c r="C226" s="8" t="s">
        <v>533</v>
      </c>
      <c r="D226" s="3" t="s">
        <v>442</v>
      </c>
      <c r="E226" s="3" t="s">
        <v>495</v>
      </c>
      <c r="G226" s="6"/>
      <c r="H226"/>
    </row>
    <row r="227" spans="1:8" x14ac:dyDescent="0.2">
      <c r="A227" s="7" t="s">
        <v>153</v>
      </c>
      <c r="B227" s="7" t="s">
        <v>154</v>
      </c>
      <c r="C227" s="8" t="s">
        <v>533</v>
      </c>
      <c r="G227" s="6"/>
      <c r="H227"/>
    </row>
    <row r="228" spans="1:8" x14ac:dyDescent="0.2">
      <c r="A228" s="7" t="s">
        <v>153</v>
      </c>
      <c r="B228" s="7" t="s">
        <v>155</v>
      </c>
      <c r="C228" s="5" t="s">
        <v>447</v>
      </c>
      <c r="D228" s="10" t="s">
        <v>533</v>
      </c>
      <c r="G228" s="6"/>
      <c r="H228"/>
    </row>
    <row r="229" spans="1:8" x14ac:dyDescent="0.2">
      <c r="A229" s="7" t="s">
        <v>153</v>
      </c>
      <c r="B229" s="7" t="s">
        <v>376</v>
      </c>
      <c r="C229" s="8" t="s">
        <v>533</v>
      </c>
      <c r="G229" s="6"/>
      <c r="H229"/>
    </row>
    <row r="230" spans="1:8" x14ac:dyDescent="0.2">
      <c r="A230" s="7" t="s">
        <v>224</v>
      </c>
      <c r="B230" s="7" t="s">
        <v>225</v>
      </c>
      <c r="C230" s="8" t="s">
        <v>533</v>
      </c>
      <c r="D230" s="3" t="s">
        <v>442</v>
      </c>
      <c r="G230" s="6"/>
      <c r="H230"/>
    </row>
    <row r="231" spans="1:8" x14ac:dyDescent="0.2">
      <c r="A231" s="7" t="s">
        <v>224</v>
      </c>
      <c r="B231" s="7" t="s">
        <v>399</v>
      </c>
      <c r="C231" s="8" t="s">
        <v>533</v>
      </c>
      <c r="G231" s="6"/>
      <c r="H231"/>
    </row>
    <row r="232" spans="1:8" x14ac:dyDescent="0.2">
      <c r="A232" s="7" t="s">
        <v>226</v>
      </c>
      <c r="B232" s="7" t="s">
        <v>227</v>
      </c>
      <c r="C232" s="5" t="s">
        <v>442</v>
      </c>
      <c r="G232" s="6"/>
      <c r="H232"/>
    </row>
    <row r="233" spans="1:8" x14ac:dyDescent="0.2">
      <c r="A233" s="7" t="s">
        <v>228</v>
      </c>
      <c r="B233" s="7" t="s">
        <v>229</v>
      </c>
      <c r="C233" s="8" t="s">
        <v>533</v>
      </c>
      <c r="G233" s="6"/>
      <c r="H233"/>
    </row>
    <row r="234" spans="1:8" x14ac:dyDescent="0.2">
      <c r="A234" s="7" t="s">
        <v>228</v>
      </c>
      <c r="B234" s="22" t="s">
        <v>846</v>
      </c>
      <c r="C234" s="3" t="s">
        <v>442</v>
      </c>
      <c r="G234" s="6"/>
      <c r="H234"/>
    </row>
    <row r="235" spans="1:8" x14ac:dyDescent="0.2">
      <c r="A235" s="7" t="s">
        <v>230</v>
      </c>
      <c r="B235" s="7" t="s">
        <v>231</v>
      </c>
      <c r="C235" s="5" t="s">
        <v>495</v>
      </c>
      <c r="G235" s="6"/>
      <c r="H235"/>
    </row>
    <row r="236" spans="1:8" x14ac:dyDescent="0.2">
      <c r="A236" s="7" t="s">
        <v>534</v>
      </c>
      <c r="B236" s="7" t="s">
        <v>535</v>
      </c>
      <c r="C236" s="11" t="s">
        <v>499</v>
      </c>
      <c r="D236" s="12" t="s">
        <v>447</v>
      </c>
      <c r="E236" s="12"/>
      <c r="F236" s="12"/>
      <c r="G236" s="13"/>
      <c r="H236"/>
    </row>
    <row r="237" spans="1:8" x14ac:dyDescent="0.2">
      <c r="A237" s="7" t="s">
        <v>534</v>
      </c>
      <c r="B237" s="7" t="s">
        <v>536</v>
      </c>
      <c r="C237" s="11" t="s">
        <v>537</v>
      </c>
      <c r="D237" s="12" t="s">
        <v>442</v>
      </c>
      <c r="E237" s="12"/>
      <c r="F237" s="12"/>
      <c r="G237" s="13"/>
      <c r="H237"/>
    </row>
    <row r="238" spans="1:8" x14ac:dyDescent="0.2">
      <c r="A238" s="7" t="s">
        <v>232</v>
      </c>
      <c r="B238" s="7" t="s">
        <v>233</v>
      </c>
      <c r="C238" s="5" t="s">
        <v>495</v>
      </c>
      <c r="G238" s="6"/>
      <c r="H238"/>
    </row>
    <row r="239" spans="1:8" x14ac:dyDescent="0.2">
      <c r="A239" s="7" t="s">
        <v>234</v>
      </c>
      <c r="B239" s="7" t="s">
        <v>503</v>
      </c>
      <c r="C239" s="8" t="s">
        <v>448</v>
      </c>
      <c r="G239" s="6"/>
      <c r="H239"/>
    </row>
    <row r="240" spans="1:8" x14ac:dyDescent="0.2">
      <c r="A240" s="7" t="s">
        <v>234</v>
      </c>
      <c r="B240" s="7" t="s">
        <v>400</v>
      </c>
      <c r="C240" s="8" t="s">
        <v>533</v>
      </c>
      <c r="G240" s="6"/>
      <c r="H240"/>
    </row>
    <row r="241" spans="1:8" x14ac:dyDescent="0.2">
      <c r="A241" s="7" t="s">
        <v>235</v>
      </c>
      <c r="B241" s="22" t="s">
        <v>844</v>
      </c>
      <c r="C241" s="5" t="s">
        <v>495</v>
      </c>
      <c r="G241" s="6"/>
      <c r="H241"/>
    </row>
    <row r="242" spans="1:8" x14ac:dyDescent="0.2">
      <c r="A242" s="7" t="s">
        <v>236</v>
      </c>
      <c r="B242" s="7" t="s">
        <v>522</v>
      </c>
      <c r="C242" s="5" t="s">
        <v>442</v>
      </c>
      <c r="D242" s="3" t="s">
        <v>495</v>
      </c>
      <c r="G242" s="6"/>
      <c r="H242"/>
    </row>
    <row r="243" spans="1:8" x14ac:dyDescent="0.2">
      <c r="A243" s="7" t="s">
        <v>236</v>
      </c>
      <c r="B243" s="22" t="s">
        <v>809</v>
      </c>
      <c r="C243" s="8" t="s">
        <v>533</v>
      </c>
      <c r="G243" s="6"/>
      <c r="H243"/>
    </row>
    <row r="244" spans="1:8" x14ac:dyDescent="0.2">
      <c r="A244" s="7" t="s">
        <v>237</v>
      </c>
      <c r="B244" s="7" t="s">
        <v>238</v>
      </c>
      <c r="C244" s="8" t="s">
        <v>533</v>
      </c>
      <c r="G244" s="6"/>
      <c r="H244"/>
    </row>
    <row r="245" spans="1:8" x14ac:dyDescent="0.2">
      <c r="A245" s="7" t="s">
        <v>239</v>
      </c>
      <c r="B245" s="7" t="s">
        <v>240</v>
      </c>
      <c r="C245" s="8" t="s">
        <v>533</v>
      </c>
      <c r="G245" s="6"/>
      <c r="H245"/>
    </row>
    <row r="246" spans="1:8" x14ac:dyDescent="0.2">
      <c r="A246" s="7" t="s">
        <v>239</v>
      </c>
      <c r="B246" s="22" t="s">
        <v>810</v>
      </c>
      <c r="C246" s="8" t="s">
        <v>533</v>
      </c>
      <c r="D246" s="3" t="s">
        <v>455</v>
      </c>
      <c r="E246" s="3" t="s">
        <v>446</v>
      </c>
      <c r="F246" s="4" t="s">
        <v>495</v>
      </c>
      <c r="G246" s="6"/>
      <c r="H246"/>
    </row>
    <row r="247" spans="1:8" x14ac:dyDescent="0.2">
      <c r="A247" s="7" t="s">
        <v>241</v>
      </c>
      <c r="B247" s="7" t="s">
        <v>242</v>
      </c>
      <c r="C247" s="8" t="s">
        <v>533</v>
      </c>
      <c r="G247" s="6"/>
      <c r="H247"/>
    </row>
    <row r="248" spans="1:8" x14ac:dyDescent="0.2">
      <c r="A248" s="7" t="s">
        <v>241</v>
      </c>
      <c r="B248" s="7" t="s">
        <v>401</v>
      </c>
      <c r="C248" s="8" t="s">
        <v>533</v>
      </c>
      <c r="G248" s="6"/>
      <c r="H248"/>
    </row>
    <row r="249" spans="1:8" x14ac:dyDescent="0.2">
      <c r="A249" s="7" t="s">
        <v>243</v>
      </c>
      <c r="B249" s="7" t="s">
        <v>244</v>
      </c>
      <c r="C249" s="5" t="s">
        <v>442</v>
      </c>
      <c r="G249" s="6"/>
      <c r="H249"/>
    </row>
    <row r="250" spans="1:8" x14ac:dyDescent="0.2">
      <c r="A250" s="7" t="s">
        <v>243</v>
      </c>
      <c r="B250" s="7" t="s">
        <v>402</v>
      </c>
      <c r="C250" s="5" t="s">
        <v>442</v>
      </c>
      <c r="D250" s="3" t="s">
        <v>436</v>
      </c>
      <c r="G250" s="6"/>
      <c r="H250"/>
    </row>
    <row r="251" spans="1:8" x14ac:dyDescent="0.2">
      <c r="A251" s="7" t="s">
        <v>245</v>
      </c>
      <c r="B251" s="7" t="s">
        <v>246</v>
      </c>
      <c r="C251" s="8" t="s">
        <v>533</v>
      </c>
      <c r="G251" s="6"/>
      <c r="H251"/>
    </row>
    <row r="252" spans="1:8" x14ac:dyDescent="0.2">
      <c r="A252" s="7" t="s">
        <v>245</v>
      </c>
      <c r="B252" s="22" t="s">
        <v>811</v>
      </c>
      <c r="C252" s="8" t="s">
        <v>533</v>
      </c>
      <c r="G252" s="6"/>
      <c r="H252"/>
    </row>
    <row r="253" spans="1:8" x14ac:dyDescent="0.2">
      <c r="A253" s="7" t="s">
        <v>247</v>
      </c>
      <c r="B253" s="7" t="s">
        <v>248</v>
      </c>
      <c r="C253" s="8" t="s">
        <v>533</v>
      </c>
      <c r="G253" s="6"/>
      <c r="H253"/>
    </row>
    <row r="254" spans="1:8" x14ac:dyDescent="0.2">
      <c r="A254" s="7" t="s">
        <v>247</v>
      </c>
      <c r="B254" s="7" t="s">
        <v>403</v>
      </c>
      <c r="C254" s="8" t="s">
        <v>533</v>
      </c>
      <c r="G254" s="6"/>
      <c r="H254"/>
    </row>
    <row r="255" spans="1:8" x14ac:dyDescent="0.2">
      <c r="A255" s="7" t="s">
        <v>249</v>
      </c>
      <c r="B255" s="7" t="s">
        <v>523</v>
      </c>
      <c r="C255" s="5" t="s">
        <v>495</v>
      </c>
      <c r="D255" s="3" t="s">
        <v>544</v>
      </c>
      <c r="G255" s="6"/>
      <c r="H255"/>
    </row>
    <row r="256" spans="1:8" x14ac:dyDescent="0.2">
      <c r="A256" s="7" t="s">
        <v>249</v>
      </c>
      <c r="B256" s="22" t="s">
        <v>812</v>
      </c>
      <c r="C256" s="8" t="s">
        <v>533</v>
      </c>
      <c r="D256" s="24" t="s">
        <v>449</v>
      </c>
      <c r="G256" s="6"/>
      <c r="H256"/>
    </row>
    <row r="257" spans="1:8" x14ac:dyDescent="0.2">
      <c r="A257" s="7" t="s">
        <v>250</v>
      </c>
      <c r="B257" s="7" t="s">
        <v>503</v>
      </c>
      <c r="C257" s="8" t="s">
        <v>448</v>
      </c>
      <c r="G257" s="6"/>
      <c r="H257"/>
    </row>
    <row r="258" spans="1:8" x14ac:dyDescent="0.2">
      <c r="A258" s="7" t="s">
        <v>250</v>
      </c>
      <c r="B258" s="7" t="s">
        <v>404</v>
      </c>
      <c r="C258" s="8" t="s">
        <v>533</v>
      </c>
      <c r="D258" s="3" t="s">
        <v>459</v>
      </c>
      <c r="G258" s="6"/>
      <c r="H258"/>
    </row>
    <row r="259" spans="1:8" x14ac:dyDescent="0.2">
      <c r="A259" s="7" t="s">
        <v>251</v>
      </c>
      <c r="B259" s="7" t="s">
        <v>503</v>
      </c>
      <c r="C259" s="8" t="s">
        <v>448</v>
      </c>
      <c r="G259" s="6"/>
      <c r="H259"/>
    </row>
    <row r="260" spans="1:8" x14ac:dyDescent="0.2">
      <c r="A260" s="7" t="s">
        <v>251</v>
      </c>
      <c r="B260" s="7" t="s">
        <v>405</v>
      </c>
      <c r="C260" s="5" t="s">
        <v>459</v>
      </c>
      <c r="D260" s="3" t="s">
        <v>495</v>
      </c>
      <c r="G260" s="6"/>
      <c r="H260"/>
    </row>
    <row r="261" spans="1:8" x14ac:dyDescent="0.2">
      <c r="A261" s="7" t="s">
        <v>252</v>
      </c>
      <c r="B261" s="7" t="s">
        <v>503</v>
      </c>
      <c r="C261" s="8" t="s">
        <v>448</v>
      </c>
      <c r="G261" s="6"/>
      <c r="H261"/>
    </row>
    <row r="262" spans="1:8" x14ac:dyDescent="0.2">
      <c r="A262" s="7" t="s">
        <v>252</v>
      </c>
      <c r="B262" s="7" t="s">
        <v>406</v>
      </c>
      <c r="C262" s="8" t="s">
        <v>533</v>
      </c>
      <c r="D262" s="3" t="s">
        <v>442</v>
      </c>
      <c r="G262" s="6"/>
      <c r="H262"/>
    </row>
    <row r="263" spans="1:8" x14ac:dyDescent="0.2">
      <c r="A263" s="7" t="s">
        <v>253</v>
      </c>
      <c r="B263" s="7" t="s">
        <v>254</v>
      </c>
      <c r="C263" s="5" t="s">
        <v>444</v>
      </c>
      <c r="D263" s="10" t="s">
        <v>533</v>
      </c>
      <c r="G263" s="6"/>
      <c r="H263"/>
    </row>
    <row r="264" spans="1:8" x14ac:dyDescent="0.2">
      <c r="A264" s="7" t="s">
        <v>253</v>
      </c>
      <c r="B264" s="7" t="s">
        <v>407</v>
      </c>
      <c r="C264" s="5" t="s">
        <v>470</v>
      </c>
      <c r="G264" s="6"/>
      <c r="H264"/>
    </row>
    <row r="265" spans="1:8" x14ac:dyDescent="0.2">
      <c r="A265" s="7" t="s">
        <v>255</v>
      </c>
      <c r="B265" s="22" t="s">
        <v>814</v>
      </c>
      <c r="C265" s="11" t="s">
        <v>472</v>
      </c>
      <c r="G265" s="6"/>
      <c r="H265"/>
    </row>
    <row r="266" spans="1:8" x14ac:dyDescent="0.2">
      <c r="A266" s="7" t="s">
        <v>255</v>
      </c>
      <c r="B266" s="22" t="s">
        <v>813</v>
      </c>
      <c r="C266" s="5" t="s">
        <v>486</v>
      </c>
      <c r="G266" s="6"/>
      <c r="H266"/>
    </row>
    <row r="267" spans="1:8" x14ac:dyDescent="0.2">
      <c r="A267" s="7" t="s">
        <v>256</v>
      </c>
      <c r="B267" s="7" t="s">
        <v>257</v>
      </c>
      <c r="C267" s="5" t="s">
        <v>472</v>
      </c>
      <c r="G267" s="6"/>
      <c r="H267"/>
    </row>
    <row r="268" spans="1:8" x14ac:dyDescent="0.2">
      <c r="A268" s="7" t="s">
        <v>256</v>
      </c>
      <c r="B268" s="7" t="s">
        <v>408</v>
      </c>
      <c r="C268" s="27" t="s">
        <v>460</v>
      </c>
      <c r="D268" s="27" t="s">
        <v>440</v>
      </c>
      <c r="G268" s="6"/>
      <c r="H268"/>
    </row>
    <row r="269" spans="1:8" x14ac:dyDescent="0.2">
      <c r="A269" s="7" t="s">
        <v>258</v>
      </c>
      <c r="B269" s="7" t="s">
        <v>259</v>
      </c>
      <c r="C269" s="8" t="s">
        <v>437</v>
      </c>
      <c r="G269" s="6"/>
      <c r="H269"/>
    </row>
    <row r="270" spans="1:8" x14ac:dyDescent="0.2">
      <c r="A270" s="7" t="s">
        <v>260</v>
      </c>
      <c r="B270" s="7" t="s">
        <v>261</v>
      </c>
      <c r="C270" s="8" t="s">
        <v>533</v>
      </c>
      <c r="D270" s="3" t="s">
        <v>440</v>
      </c>
      <c r="G270" s="6"/>
      <c r="H270"/>
    </row>
    <row r="271" spans="1:8" x14ac:dyDescent="0.2">
      <c r="A271" s="7" t="s">
        <v>260</v>
      </c>
      <c r="B271" s="7" t="s">
        <v>409</v>
      </c>
      <c r="C271" s="5" t="s">
        <v>440</v>
      </c>
      <c r="G271" s="6"/>
      <c r="H271"/>
    </row>
    <row r="272" spans="1:8" x14ac:dyDescent="0.2">
      <c r="A272" s="7" t="s">
        <v>262</v>
      </c>
      <c r="B272" s="7" t="s">
        <v>263</v>
      </c>
      <c r="C272" s="8" t="s">
        <v>533</v>
      </c>
      <c r="G272" s="6"/>
      <c r="H272"/>
    </row>
    <row r="273" spans="1:8" x14ac:dyDescent="0.2">
      <c r="A273" s="7" t="s">
        <v>262</v>
      </c>
      <c r="B273" s="7" t="s">
        <v>410</v>
      </c>
      <c r="C273" s="5" t="s">
        <v>495</v>
      </c>
      <c r="D273" s="3" t="s">
        <v>442</v>
      </c>
      <c r="G273" s="6"/>
      <c r="H273"/>
    </row>
    <row r="274" spans="1:8" x14ac:dyDescent="0.2">
      <c r="A274" s="7" t="s">
        <v>264</v>
      </c>
      <c r="B274" s="7" t="s">
        <v>265</v>
      </c>
      <c r="C274" s="5" t="s">
        <v>467</v>
      </c>
      <c r="G274" s="6"/>
      <c r="H274"/>
    </row>
    <row r="275" spans="1:8" x14ac:dyDescent="0.2">
      <c r="A275" s="7" t="s">
        <v>266</v>
      </c>
      <c r="B275" s="22" t="s">
        <v>815</v>
      </c>
      <c r="C275" s="8" t="s">
        <v>533</v>
      </c>
      <c r="D275" s="3" t="s">
        <v>495</v>
      </c>
      <c r="E275" s="3" t="s">
        <v>442</v>
      </c>
      <c r="G275" s="6"/>
      <c r="H275"/>
    </row>
    <row r="276" spans="1:8" x14ac:dyDescent="0.2">
      <c r="A276" s="7" t="s">
        <v>266</v>
      </c>
      <c r="B276" s="22" t="s">
        <v>816</v>
      </c>
      <c r="C276" s="8" t="s">
        <v>533</v>
      </c>
      <c r="D276" s="3" t="s">
        <v>450</v>
      </c>
      <c r="E276" s="3" t="s">
        <v>498</v>
      </c>
      <c r="F276" s="4" t="s">
        <v>442</v>
      </c>
      <c r="G276" s="6"/>
      <c r="H276"/>
    </row>
    <row r="277" spans="1:8" x14ac:dyDescent="0.2">
      <c r="A277" s="7" t="s">
        <v>267</v>
      </c>
      <c r="B277" s="22" t="s">
        <v>824</v>
      </c>
      <c r="C277" s="8" t="s">
        <v>533</v>
      </c>
      <c r="G277" s="6"/>
      <c r="H277"/>
    </row>
    <row r="278" spans="1:8" x14ac:dyDescent="0.2">
      <c r="A278" s="7" t="s">
        <v>267</v>
      </c>
      <c r="B278" s="7" t="s">
        <v>411</v>
      </c>
      <c r="C278" s="5" t="s">
        <v>442</v>
      </c>
      <c r="D278" s="3" t="s">
        <v>495</v>
      </c>
      <c r="G278" s="6"/>
      <c r="H278"/>
    </row>
    <row r="279" spans="1:8" x14ac:dyDescent="0.2">
      <c r="A279" s="7" t="s">
        <v>268</v>
      </c>
      <c r="B279" s="7" t="s">
        <v>269</v>
      </c>
      <c r="C279" s="8" t="s">
        <v>533</v>
      </c>
      <c r="G279" s="6"/>
      <c r="H279"/>
    </row>
    <row r="280" spans="1:8" x14ac:dyDescent="0.2">
      <c r="A280" s="7" t="s">
        <v>268</v>
      </c>
      <c r="B280" s="22" t="s">
        <v>825</v>
      </c>
      <c r="C280" s="8" t="s">
        <v>533</v>
      </c>
      <c r="G280" s="6"/>
      <c r="H280"/>
    </row>
    <row r="281" spans="1:8" x14ac:dyDescent="0.2">
      <c r="A281" s="7" t="s">
        <v>270</v>
      </c>
      <c r="B281" s="7" t="s">
        <v>271</v>
      </c>
      <c r="C281" s="8" t="s">
        <v>533</v>
      </c>
      <c r="G281" s="6"/>
      <c r="H281"/>
    </row>
    <row r="282" spans="1:8" x14ac:dyDescent="0.2">
      <c r="A282" s="7" t="s">
        <v>270</v>
      </c>
      <c r="B282" s="7" t="s">
        <v>412</v>
      </c>
      <c r="C282" s="8" t="s">
        <v>533</v>
      </c>
      <c r="G282" s="6"/>
      <c r="H282"/>
    </row>
    <row r="283" spans="1:8" x14ac:dyDescent="0.2">
      <c r="A283" s="7" t="s">
        <v>272</v>
      </c>
      <c r="B283" s="7" t="s">
        <v>503</v>
      </c>
      <c r="C283" s="8" t="s">
        <v>448</v>
      </c>
      <c r="G283" s="6"/>
      <c r="H283"/>
    </row>
    <row r="284" spans="1:8" x14ac:dyDescent="0.2">
      <c r="A284" s="7" t="s">
        <v>272</v>
      </c>
      <c r="B284" s="22" t="s">
        <v>826</v>
      </c>
      <c r="C284" s="5" t="s">
        <v>827</v>
      </c>
      <c r="D284" s="3" t="s">
        <v>444</v>
      </c>
      <c r="G284" s="6"/>
      <c r="H284"/>
    </row>
    <row r="285" spans="1:8" x14ac:dyDescent="0.2">
      <c r="A285" s="7" t="s">
        <v>273</v>
      </c>
      <c r="B285" s="7" t="s">
        <v>274</v>
      </c>
      <c r="C285" s="5" t="s">
        <v>495</v>
      </c>
      <c r="G285" s="6"/>
      <c r="H285"/>
    </row>
    <row r="286" spans="1:8" x14ac:dyDescent="0.2">
      <c r="A286" s="7" t="s">
        <v>273</v>
      </c>
      <c r="B286" s="7" t="s">
        <v>413</v>
      </c>
      <c r="C286" s="5" t="s">
        <v>494</v>
      </c>
      <c r="D286" s="3" t="s">
        <v>442</v>
      </c>
      <c r="G286" s="6"/>
      <c r="H286"/>
    </row>
    <row r="287" spans="1:8" x14ac:dyDescent="0.2">
      <c r="A287" s="7" t="s">
        <v>275</v>
      </c>
      <c r="B287" s="22" t="s">
        <v>828</v>
      </c>
      <c r="C287" s="8" t="s">
        <v>533</v>
      </c>
      <c r="G287" s="6"/>
      <c r="H287"/>
    </row>
    <row r="288" spans="1:8" x14ac:dyDescent="0.2">
      <c r="A288" s="7" t="s">
        <v>156</v>
      </c>
      <c r="B288" s="7" t="s">
        <v>519</v>
      </c>
      <c r="C288" s="8" t="s">
        <v>533</v>
      </c>
      <c r="G288" s="6"/>
      <c r="H288"/>
    </row>
    <row r="289" spans="1:8" x14ac:dyDescent="0.2">
      <c r="A289" s="7" t="s">
        <v>156</v>
      </c>
      <c r="B289" s="7" t="s">
        <v>377</v>
      </c>
      <c r="C289" s="8" t="s">
        <v>533</v>
      </c>
      <c r="G289" s="6"/>
      <c r="H289"/>
    </row>
    <row r="290" spans="1:8" x14ac:dyDescent="0.2">
      <c r="A290" s="7" t="s">
        <v>276</v>
      </c>
      <c r="B290" s="7" t="s">
        <v>277</v>
      </c>
      <c r="C290" s="5" t="s">
        <v>437</v>
      </c>
      <c r="G290" s="6"/>
      <c r="H290"/>
    </row>
    <row r="291" spans="1:8" x14ac:dyDescent="0.2">
      <c r="A291" s="7" t="s">
        <v>278</v>
      </c>
      <c r="B291" s="7" t="s">
        <v>279</v>
      </c>
      <c r="C291" s="8" t="s">
        <v>533</v>
      </c>
      <c r="D291" s="3" t="s">
        <v>495</v>
      </c>
      <c r="G291" s="6"/>
      <c r="H291"/>
    </row>
    <row r="292" spans="1:8" x14ac:dyDescent="0.2">
      <c r="A292" s="7" t="s">
        <v>278</v>
      </c>
      <c r="B292" s="22" t="s">
        <v>829</v>
      </c>
      <c r="C292" s="8" t="s">
        <v>533</v>
      </c>
      <c r="D292" s="3" t="s">
        <v>449</v>
      </c>
      <c r="G292" s="6"/>
      <c r="H292"/>
    </row>
    <row r="293" spans="1:8" x14ac:dyDescent="0.2">
      <c r="A293" s="7" t="s">
        <v>280</v>
      </c>
      <c r="B293" s="7" t="s">
        <v>524</v>
      </c>
      <c r="C293" s="8" t="s">
        <v>533</v>
      </c>
      <c r="D293" s="3" t="s">
        <v>447</v>
      </c>
      <c r="G293" s="6"/>
      <c r="H293"/>
    </row>
    <row r="294" spans="1:8" x14ac:dyDescent="0.2">
      <c r="A294" s="7" t="s">
        <v>280</v>
      </c>
      <c r="B294" s="7" t="s">
        <v>414</v>
      </c>
      <c r="C294" s="8" t="s">
        <v>533</v>
      </c>
      <c r="G294" s="6"/>
      <c r="H294"/>
    </row>
    <row r="295" spans="1:8" x14ac:dyDescent="0.2">
      <c r="A295" s="7" t="s">
        <v>281</v>
      </c>
      <c r="B295" s="7" t="s">
        <v>525</v>
      </c>
      <c r="C295" s="5" t="s">
        <v>471</v>
      </c>
      <c r="D295" s="10" t="s">
        <v>533</v>
      </c>
      <c r="G295" s="6"/>
      <c r="H295"/>
    </row>
    <row r="296" spans="1:8" x14ac:dyDescent="0.2">
      <c r="A296" s="7" t="s">
        <v>281</v>
      </c>
      <c r="B296" s="7" t="s">
        <v>415</v>
      </c>
      <c r="C296" s="8" t="s">
        <v>533</v>
      </c>
      <c r="G296" s="6"/>
      <c r="H296"/>
    </row>
    <row r="297" spans="1:8" x14ac:dyDescent="0.2">
      <c r="A297" s="7" t="s">
        <v>282</v>
      </c>
      <c r="B297" s="7" t="s">
        <v>283</v>
      </c>
      <c r="C297" s="5" t="s">
        <v>450</v>
      </c>
      <c r="G297" s="6"/>
      <c r="H297"/>
    </row>
    <row r="298" spans="1:8" x14ac:dyDescent="0.2">
      <c r="A298" s="7" t="s">
        <v>284</v>
      </c>
      <c r="B298" s="7" t="s">
        <v>285</v>
      </c>
      <c r="C298" s="5" t="s">
        <v>437</v>
      </c>
      <c r="G298" s="6"/>
      <c r="H298"/>
    </row>
    <row r="299" spans="1:8" x14ac:dyDescent="0.2">
      <c r="A299" s="7" t="s">
        <v>284</v>
      </c>
      <c r="B299" s="7" t="s">
        <v>416</v>
      </c>
      <c r="C299" s="5" t="s">
        <v>495</v>
      </c>
      <c r="D299" s="3" t="s">
        <v>488</v>
      </c>
      <c r="G299" s="6"/>
      <c r="H299"/>
    </row>
    <row r="300" spans="1:8" x14ac:dyDescent="0.2">
      <c r="A300" s="7" t="s">
        <v>286</v>
      </c>
      <c r="B300" s="7" t="s">
        <v>287</v>
      </c>
      <c r="C300" s="8" t="s">
        <v>533</v>
      </c>
      <c r="G300" s="6"/>
      <c r="H300"/>
    </row>
    <row r="301" spans="1:8" x14ac:dyDescent="0.2">
      <c r="A301" s="7" t="s">
        <v>286</v>
      </c>
      <c r="B301" s="7" t="s">
        <v>417</v>
      </c>
      <c r="C301" s="8" t="s">
        <v>533</v>
      </c>
      <c r="G301" s="6"/>
      <c r="H301"/>
    </row>
    <row r="302" spans="1:8" x14ac:dyDescent="0.2">
      <c r="A302" s="7" t="s">
        <v>540</v>
      </c>
      <c r="B302" s="7" t="s">
        <v>539</v>
      </c>
      <c r="C302" s="5"/>
      <c r="G302" s="6"/>
      <c r="H302"/>
    </row>
    <row r="303" spans="1:8" x14ac:dyDescent="0.2">
      <c r="A303" s="7" t="s">
        <v>540</v>
      </c>
      <c r="B303" s="7" t="s">
        <v>831</v>
      </c>
      <c r="C303" s="8" t="s">
        <v>533</v>
      </c>
      <c r="G303" s="6"/>
      <c r="H303"/>
    </row>
    <row r="304" spans="1:8" x14ac:dyDescent="0.2">
      <c r="A304" s="7" t="s">
        <v>540</v>
      </c>
      <c r="B304" s="7" t="s">
        <v>832</v>
      </c>
      <c r="C304" s="8" t="s">
        <v>533</v>
      </c>
      <c r="G304" s="6"/>
      <c r="H304"/>
    </row>
    <row r="305" spans="1:8" x14ac:dyDescent="0.2">
      <c r="A305" s="7" t="s">
        <v>540</v>
      </c>
      <c r="B305" s="7" t="s">
        <v>833</v>
      </c>
      <c r="C305" s="5" t="s">
        <v>437</v>
      </c>
      <c r="G305" s="6"/>
      <c r="H305"/>
    </row>
    <row r="306" spans="1:8" x14ac:dyDescent="0.2">
      <c r="A306" s="7" t="s">
        <v>540</v>
      </c>
      <c r="B306" s="22" t="s">
        <v>830</v>
      </c>
      <c r="C306" s="8" t="s">
        <v>533</v>
      </c>
      <c r="G306" s="6"/>
      <c r="H306"/>
    </row>
    <row r="307" spans="1:8" x14ac:dyDescent="0.2">
      <c r="A307" s="7" t="s">
        <v>540</v>
      </c>
      <c r="B307" s="7" t="s">
        <v>288</v>
      </c>
      <c r="C307" s="8" t="s">
        <v>533</v>
      </c>
      <c r="G307" s="6"/>
      <c r="H307"/>
    </row>
    <row r="308" spans="1:8" x14ac:dyDescent="0.2">
      <c r="A308" s="7" t="s">
        <v>540</v>
      </c>
      <c r="B308" s="7" t="s">
        <v>289</v>
      </c>
      <c r="C308" s="8" t="s">
        <v>533</v>
      </c>
      <c r="D308" s="3" t="s">
        <v>440</v>
      </c>
      <c r="G308" s="6"/>
      <c r="H308"/>
    </row>
    <row r="309" spans="1:8" x14ac:dyDescent="0.2">
      <c r="A309" s="7" t="s">
        <v>540</v>
      </c>
      <c r="B309" s="7" t="s">
        <v>290</v>
      </c>
      <c r="C309" s="8" t="s">
        <v>533</v>
      </c>
      <c r="G309" s="6"/>
      <c r="H309"/>
    </row>
    <row r="310" spans="1:8" x14ac:dyDescent="0.2">
      <c r="A310" s="7" t="s">
        <v>291</v>
      </c>
      <c r="B310" s="7" t="s">
        <v>292</v>
      </c>
      <c r="C310" s="8" t="s">
        <v>533</v>
      </c>
      <c r="D310" s="3" t="s">
        <v>442</v>
      </c>
      <c r="G310" s="6"/>
      <c r="H310"/>
    </row>
    <row r="311" spans="1:8" x14ac:dyDescent="0.2">
      <c r="A311" s="7" t="s">
        <v>291</v>
      </c>
      <c r="B311" s="7" t="s">
        <v>418</v>
      </c>
      <c r="C311" s="8" t="s">
        <v>533</v>
      </c>
      <c r="G311" s="6"/>
      <c r="H311"/>
    </row>
    <row r="312" spans="1:8" x14ac:dyDescent="0.2">
      <c r="A312" s="7" t="s">
        <v>293</v>
      </c>
      <c r="B312" s="7" t="s">
        <v>526</v>
      </c>
      <c r="C312" s="8" t="s">
        <v>533</v>
      </c>
      <c r="G312" s="6"/>
      <c r="H312"/>
    </row>
    <row r="313" spans="1:8" x14ac:dyDescent="0.2">
      <c r="A313" s="7" t="s">
        <v>293</v>
      </c>
      <c r="B313" s="7" t="s">
        <v>419</v>
      </c>
      <c r="C313" s="8" t="s">
        <v>533</v>
      </c>
      <c r="G313" s="6"/>
      <c r="H313"/>
    </row>
    <row r="314" spans="1:8" x14ac:dyDescent="0.2">
      <c r="A314" s="7" t="s">
        <v>294</v>
      </c>
      <c r="B314" s="7" t="s">
        <v>527</v>
      </c>
      <c r="C314" s="8" t="s">
        <v>533</v>
      </c>
      <c r="G314" s="6"/>
      <c r="H314"/>
    </row>
    <row r="315" spans="1:8" x14ac:dyDescent="0.2">
      <c r="A315" s="7" t="s">
        <v>294</v>
      </c>
      <c r="B315" s="7" t="s">
        <v>420</v>
      </c>
      <c r="C315" s="8" t="s">
        <v>533</v>
      </c>
      <c r="G315" s="6"/>
      <c r="H315"/>
    </row>
    <row r="316" spans="1:8" x14ac:dyDescent="0.2">
      <c r="A316" s="7" t="s">
        <v>295</v>
      </c>
      <c r="B316" s="7" t="s">
        <v>296</v>
      </c>
      <c r="C316" s="5" t="s">
        <v>444</v>
      </c>
      <c r="D316" s="10" t="s">
        <v>533</v>
      </c>
      <c r="G316" s="6"/>
      <c r="H316"/>
    </row>
    <row r="317" spans="1:8" x14ac:dyDescent="0.2">
      <c r="A317" s="7" t="s">
        <v>295</v>
      </c>
      <c r="B317" s="7" t="s">
        <v>421</v>
      </c>
      <c r="C317" s="8" t="s">
        <v>533</v>
      </c>
      <c r="G317" s="6"/>
      <c r="H317"/>
    </row>
    <row r="318" spans="1:8" x14ac:dyDescent="0.2">
      <c r="A318" s="7" t="s">
        <v>297</v>
      </c>
      <c r="B318" s="7" t="s">
        <v>528</v>
      </c>
      <c r="C318" s="5" t="s">
        <v>440</v>
      </c>
      <c r="D318" s="3" t="s">
        <v>495</v>
      </c>
      <c r="G318" s="6"/>
      <c r="H318"/>
    </row>
    <row r="319" spans="1:8" x14ac:dyDescent="0.2">
      <c r="A319" s="7" t="s">
        <v>297</v>
      </c>
      <c r="B319" s="7" t="s">
        <v>422</v>
      </c>
      <c r="C319" s="5" t="s">
        <v>478</v>
      </c>
      <c r="D319" s="3" t="s">
        <v>440</v>
      </c>
      <c r="G319" s="6"/>
      <c r="H319"/>
    </row>
    <row r="320" spans="1:8" x14ac:dyDescent="0.2">
      <c r="A320" s="7" t="s">
        <v>298</v>
      </c>
      <c r="B320" s="7" t="s">
        <v>299</v>
      </c>
      <c r="C320" s="5" t="s">
        <v>442</v>
      </c>
      <c r="D320" s="3" t="s">
        <v>495</v>
      </c>
      <c r="E320" s="3" t="s">
        <v>444</v>
      </c>
      <c r="G320" s="6"/>
      <c r="H320"/>
    </row>
    <row r="321" spans="1:8" x14ac:dyDescent="0.2">
      <c r="A321" s="7" t="s">
        <v>298</v>
      </c>
      <c r="B321" s="7" t="s">
        <v>423</v>
      </c>
      <c r="C321" s="8" t="s">
        <v>533</v>
      </c>
      <c r="G321" s="6"/>
      <c r="H321"/>
    </row>
    <row r="322" spans="1:8" x14ac:dyDescent="0.2">
      <c r="A322" s="7" t="s">
        <v>300</v>
      </c>
      <c r="B322" s="22" t="s">
        <v>834</v>
      </c>
      <c r="C322" s="8" t="s">
        <v>533</v>
      </c>
      <c r="G322" s="6"/>
      <c r="H322"/>
    </row>
    <row r="323" spans="1:8" x14ac:dyDescent="0.2">
      <c r="A323" s="7" t="s">
        <v>300</v>
      </c>
      <c r="B323" s="7" t="s">
        <v>424</v>
      </c>
      <c r="C323" s="8" t="s">
        <v>533</v>
      </c>
      <c r="G323" s="6"/>
      <c r="H323"/>
    </row>
    <row r="324" spans="1:8" x14ac:dyDescent="0.2">
      <c r="A324" s="7" t="s">
        <v>301</v>
      </c>
      <c r="B324" s="7" t="s">
        <v>302</v>
      </c>
      <c r="C324" s="5" t="s">
        <v>440</v>
      </c>
      <c r="G324" s="6"/>
      <c r="H324"/>
    </row>
    <row r="325" spans="1:8" x14ac:dyDescent="0.2">
      <c r="A325" s="7" t="s">
        <v>301</v>
      </c>
      <c r="B325" s="7" t="s">
        <v>425</v>
      </c>
      <c r="C325" s="8" t="s">
        <v>533</v>
      </c>
      <c r="D325" s="3" t="s">
        <v>440</v>
      </c>
      <c r="G325" s="6"/>
      <c r="H325"/>
    </row>
    <row r="326" spans="1:8" x14ac:dyDescent="0.2">
      <c r="A326" s="7" t="s">
        <v>303</v>
      </c>
      <c r="B326" s="7" t="s">
        <v>529</v>
      </c>
      <c r="C326" s="8" t="s">
        <v>533</v>
      </c>
      <c r="G326" s="6"/>
      <c r="H326"/>
    </row>
    <row r="327" spans="1:8" x14ac:dyDescent="0.2">
      <c r="A327" s="7" t="s">
        <v>304</v>
      </c>
      <c r="B327" s="7" t="s">
        <v>305</v>
      </c>
      <c r="C327" s="8" t="s">
        <v>533</v>
      </c>
      <c r="D327" s="3" t="s">
        <v>447</v>
      </c>
      <c r="G327" s="6"/>
      <c r="H327"/>
    </row>
    <row r="328" spans="1:8" x14ac:dyDescent="0.2">
      <c r="A328" s="7" t="s">
        <v>306</v>
      </c>
      <c r="B328" s="7" t="s">
        <v>503</v>
      </c>
      <c r="C328" s="8" t="s">
        <v>448</v>
      </c>
      <c r="G328" s="6"/>
      <c r="H328"/>
    </row>
    <row r="329" spans="1:8" x14ac:dyDescent="0.2">
      <c r="A329" s="7" t="s">
        <v>306</v>
      </c>
      <c r="B329" s="7" t="s">
        <v>426</v>
      </c>
      <c r="C329" s="5" t="s">
        <v>442</v>
      </c>
      <c r="G329" s="6"/>
      <c r="H329"/>
    </row>
    <row r="330" spans="1:8" x14ac:dyDescent="0.2">
      <c r="A330" s="7" t="s">
        <v>307</v>
      </c>
      <c r="B330" s="7" t="s">
        <v>530</v>
      </c>
      <c r="C330" s="5" t="s">
        <v>464</v>
      </c>
      <c r="G330" s="6"/>
      <c r="H330"/>
    </row>
    <row r="331" spans="1:8" x14ac:dyDescent="0.2">
      <c r="A331" s="7" t="s">
        <v>307</v>
      </c>
      <c r="B331" s="7" t="s">
        <v>427</v>
      </c>
      <c r="C331" s="8" t="s">
        <v>533</v>
      </c>
      <c r="D331" s="3" t="s">
        <v>501</v>
      </c>
      <c r="E331" s="3" t="s">
        <v>495</v>
      </c>
      <c r="G331" s="6"/>
      <c r="H331"/>
    </row>
    <row r="332" spans="1:8" x14ac:dyDescent="0.2">
      <c r="A332" s="7" t="s">
        <v>308</v>
      </c>
      <c r="B332" s="7" t="s">
        <v>309</v>
      </c>
      <c r="C332" s="8" t="s">
        <v>533</v>
      </c>
      <c r="G332" s="6"/>
      <c r="H332"/>
    </row>
    <row r="333" spans="1:8" x14ac:dyDescent="0.2">
      <c r="A333" s="7" t="s">
        <v>308</v>
      </c>
      <c r="B333" s="7" t="s">
        <v>428</v>
      </c>
      <c r="C333" s="8" t="s">
        <v>533</v>
      </c>
      <c r="G333" s="6"/>
      <c r="H333"/>
    </row>
    <row r="334" spans="1:8" x14ac:dyDescent="0.2">
      <c r="A334" s="7" t="s">
        <v>310</v>
      </c>
      <c r="B334" s="7" t="s">
        <v>311</v>
      </c>
      <c r="C334" s="5" t="s">
        <v>442</v>
      </c>
      <c r="G334" s="6"/>
      <c r="H334"/>
    </row>
    <row r="335" spans="1:8" x14ac:dyDescent="0.2">
      <c r="A335" s="7" t="s">
        <v>310</v>
      </c>
      <c r="B335" s="7" t="s">
        <v>429</v>
      </c>
      <c r="C335" s="5" t="s">
        <v>442</v>
      </c>
      <c r="G335" s="6"/>
      <c r="H335"/>
    </row>
    <row r="336" spans="1:8" x14ac:dyDescent="0.2">
      <c r="A336" s="7" t="s">
        <v>312</v>
      </c>
      <c r="B336" s="7" t="s">
        <v>503</v>
      </c>
      <c r="C336" s="5" t="s">
        <v>437</v>
      </c>
      <c r="G336" s="6"/>
      <c r="H336"/>
    </row>
    <row r="337" spans="1:8" x14ac:dyDescent="0.2">
      <c r="A337" s="7" t="s">
        <v>312</v>
      </c>
      <c r="B337" s="7" t="s">
        <v>430</v>
      </c>
      <c r="C337" s="8" t="s">
        <v>533</v>
      </c>
      <c r="G337" s="6"/>
      <c r="H337"/>
    </row>
    <row r="338" spans="1:8" x14ac:dyDescent="0.2">
      <c r="A338" s="7" t="s">
        <v>313</v>
      </c>
      <c r="B338" s="7" t="s">
        <v>314</v>
      </c>
      <c r="C338" s="8" t="s">
        <v>533</v>
      </c>
      <c r="G338" s="6"/>
      <c r="H338"/>
    </row>
    <row r="339" spans="1:8" x14ac:dyDescent="0.2">
      <c r="A339" s="7" t="s">
        <v>315</v>
      </c>
      <c r="B339" s="7" t="s">
        <v>316</v>
      </c>
      <c r="C339" s="8" t="s">
        <v>533</v>
      </c>
      <c r="D339" s="3" t="s">
        <v>440</v>
      </c>
      <c r="G339" s="6"/>
      <c r="H339"/>
    </row>
    <row r="340" spans="1:8" x14ac:dyDescent="0.2">
      <c r="A340" s="7" t="s">
        <v>317</v>
      </c>
      <c r="B340" s="7" t="s">
        <v>531</v>
      </c>
      <c r="C340" s="8" t="s">
        <v>533</v>
      </c>
      <c r="G340" s="6"/>
      <c r="H340"/>
    </row>
    <row r="341" spans="1:8" x14ac:dyDescent="0.2">
      <c r="A341" s="7" t="s">
        <v>317</v>
      </c>
      <c r="B341" s="7" t="s">
        <v>431</v>
      </c>
      <c r="C341" s="8" t="s">
        <v>533</v>
      </c>
      <c r="G341" s="6"/>
      <c r="H341"/>
    </row>
    <row r="342" spans="1:8" x14ac:dyDescent="0.2">
      <c r="A342" s="7" t="s">
        <v>318</v>
      </c>
      <c r="B342" s="7" t="s">
        <v>319</v>
      </c>
      <c r="C342" s="5" t="s">
        <v>444</v>
      </c>
      <c r="G342" s="6"/>
      <c r="H342"/>
    </row>
    <row r="343" spans="1:8" x14ac:dyDescent="0.2">
      <c r="A343" s="7" t="s">
        <v>318</v>
      </c>
      <c r="B343" s="7" t="s">
        <v>432</v>
      </c>
      <c r="C343" s="5" t="s">
        <v>440</v>
      </c>
      <c r="G343" s="6"/>
      <c r="H343"/>
    </row>
    <row r="344" spans="1:8" x14ac:dyDescent="0.2">
      <c r="A344" s="7" t="s">
        <v>541</v>
      </c>
      <c r="B344" s="7" t="s">
        <v>320</v>
      </c>
      <c r="C344" s="5" t="s">
        <v>443</v>
      </c>
      <c r="D344" s="3" t="s">
        <v>485</v>
      </c>
      <c r="E344" s="3" t="s">
        <v>455</v>
      </c>
      <c r="G344" s="6"/>
      <c r="H344"/>
    </row>
    <row r="345" spans="1:8" x14ac:dyDescent="0.2">
      <c r="A345" s="7" t="s">
        <v>541</v>
      </c>
      <c r="B345" s="7" t="s">
        <v>433</v>
      </c>
      <c r="C345" s="5" t="s">
        <v>486</v>
      </c>
      <c r="G345" s="6"/>
      <c r="H345"/>
    </row>
    <row r="346" spans="1:8" x14ac:dyDescent="0.2">
      <c r="A346" s="7" t="s">
        <v>321</v>
      </c>
      <c r="B346" s="7" t="s">
        <v>322</v>
      </c>
      <c r="C346" s="5" t="s">
        <v>467</v>
      </c>
      <c r="G346" s="6"/>
      <c r="H346"/>
    </row>
    <row r="347" spans="1:8" x14ac:dyDescent="0.2">
      <c r="A347" s="7" t="s">
        <v>323</v>
      </c>
      <c r="B347" s="7" t="s">
        <v>324</v>
      </c>
      <c r="C347" s="8" t="s">
        <v>533</v>
      </c>
      <c r="G347" s="6"/>
      <c r="H347"/>
    </row>
    <row r="348" spans="1:8" x14ac:dyDescent="0.2">
      <c r="A348" s="7" t="s">
        <v>323</v>
      </c>
      <c r="B348" s="7" t="s">
        <v>532</v>
      </c>
      <c r="C348" s="8" t="s">
        <v>533</v>
      </c>
      <c r="G348" s="6"/>
      <c r="H348"/>
    </row>
    <row r="349" spans="1:8" x14ac:dyDescent="0.2">
      <c r="A349" s="7" t="s">
        <v>323</v>
      </c>
      <c r="B349" s="7" t="s">
        <v>434</v>
      </c>
      <c r="C349" s="8" t="s">
        <v>533</v>
      </c>
      <c r="D349" s="3" t="s">
        <v>497</v>
      </c>
      <c r="G349" s="6"/>
      <c r="H349"/>
    </row>
    <row r="350" spans="1:8" x14ac:dyDescent="0.2">
      <c r="A350" s="7" t="s">
        <v>325</v>
      </c>
      <c r="B350" s="7" t="s">
        <v>326</v>
      </c>
      <c r="C350" s="5" t="s">
        <v>442</v>
      </c>
      <c r="D350" s="3" t="s">
        <v>471</v>
      </c>
      <c r="G350" s="6"/>
      <c r="H350"/>
    </row>
    <row r="351" spans="1:8" x14ac:dyDescent="0.2">
      <c r="A351" s="7" t="s">
        <v>325</v>
      </c>
      <c r="B351" s="7" t="s">
        <v>435</v>
      </c>
      <c r="C351" s="5" t="s">
        <v>472</v>
      </c>
      <c r="G351" s="6"/>
      <c r="H351"/>
    </row>
    <row r="352" spans="1:8" x14ac:dyDescent="0.2">
      <c r="A352" s="7" t="s">
        <v>327</v>
      </c>
      <c r="B352" s="7" t="s">
        <v>328</v>
      </c>
      <c r="C352" s="8" t="s">
        <v>533</v>
      </c>
      <c r="G352" s="6"/>
      <c r="H352"/>
    </row>
    <row r="353" spans="1:8" x14ac:dyDescent="0.2">
      <c r="A353" s="18" t="s">
        <v>329</v>
      </c>
      <c r="B353" s="25" t="s">
        <v>835</v>
      </c>
      <c r="C353" s="19" t="s">
        <v>501</v>
      </c>
      <c r="D353" s="20" t="s">
        <v>544</v>
      </c>
      <c r="E353" s="20"/>
      <c r="F353" s="20"/>
      <c r="G353" s="21"/>
      <c r="H353"/>
    </row>
  </sheetData>
  <mergeCells count="1">
    <mergeCell ref="C1:G1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6"/>
  <sheetViews>
    <sheetView topLeftCell="A25" zoomScale="200" zoomScaleNormal="200" workbookViewId="0">
      <selection activeCell="H14" sqref="H14"/>
    </sheetView>
  </sheetViews>
  <sheetFormatPr baseColWidth="10" defaultColWidth="8.83203125" defaultRowHeight="15" x14ac:dyDescent="0.2"/>
  <cols>
    <col min="1" max="1" width="26.5" style="34" bestFit="1" customWidth="1"/>
    <col min="2" max="2" width="29" style="32" bestFit="1" customWidth="1"/>
    <col min="4" max="4" width="24.5" style="30" bestFit="1" customWidth="1"/>
  </cols>
  <sheetData>
    <row r="1" spans="1:4" x14ac:dyDescent="0.2">
      <c r="A1" s="34" t="s">
        <v>747</v>
      </c>
      <c r="B1" s="32" t="s">
        <v>841</v>
      </c>
      <c r="C1" t="s">
        <v>839</v>
      </c>
      <c r="D1" s="30" t="s">
        <v>840</v>
      </c>
    </row>
    <row r="2" spans="1:4" x14ac:dyDescent="0.2">
      <c r="A2" s="34" t="s">
        <v>495</v>
      </c>
      <c r="B2" s="32">
        <f>COUNTIF('World leaders'!C:G,"US")</f>
        <v>58</v>
      </c>
      <c r="C2" s="28">
        <f>B2-D2</f>
        <v>1</v>
      </c>
      <c r="D2" s="30">
        <v>57</v>
      </c>
    </row>
    <row r="3" spans="1:4" x14ac:dyDescent="0.2">
      <c r="A3" s="34" t="s">
        <v>442</v>
      </c>
      <c r="B3" s="32">
        <f>COUNTIF('World leaders'!C:G,"UK")</f>
        <v>57</v>
      </c>
      <c r="C3" s="29">
        <f>B3-D3</f>
        <v>-1</v>
      </c>
      <c r="D3" s="30">
        <v>58</v>
      </c>
    </row>
    <row r="4" spans="1:4" x14ac:dyDescent="0.2">
      <c r="A4" s="34" t="s">
        <v>440</v>
      </c>
      <c r="B4" s="32">
        <f>COUNTIF('World leaders'!C:G,"France")</f>
        <v>40</v>
      </c>
      <c r="C4" s="28">
        <f>B4-D4</f>
        <v>6</v>
      </c>
      <c r="D4" s="30">
        <v>34</v>
      </c>
    </row>
    <row r="5" spans="1:4" x14ac:dyDescent="0.2">
      <c r="A5" s="34" t="s">
        <v>447</v>
      </c>
      <c r="B5" s="32">
        <f>COUNTIF('World leaders'!C:G,"Russia")</f>
        <v>10</v>
      </c>
      <c r="C5" s="28">
        <f>B5-D5</f>
        <v>1</v>
      </c>
      <c r="D5" s="30">
        <v>9</v>
      </c>
    </row>
    <row r="6" spans="1:4" x14ac:dyDescent="0.2">
      <c r="A6" s="34" t="s">
        <v>444</v>
      </c>
      <c r="B6" s="32">
        <f>COUNTIF('World leaders'!C:G,"Australia")</f>
        <v>9</v>
      </c>
      <c r="C6" s="28" t="s">
        <v>843</v>
      </c>
      <c r="D6" s="30">
        <v>9</v>
      </c>
    </row>
    <row r="7" spans="1:4" x14ac:dyDescent="0.2">
      <c r="A7" s="34" t="s">
        <v>446</v>
      </c>
      <c r="B7" s="32">
        <f>COUNTIF('World leaders'!C:G,"Switzerland")</f>
        <v>5</v>
      </c>
      <c r="C7" s="28" t="s">
        <v>843</v>
      </c>
      <c r="D7" s="30">
        <v>5</v>
      </c>
    </row>
    <row r="8" spans="1:4" x14ac:dyDescent="0.2">
      <c r="A8" s="34" t="s">
        <v>459</v>
      </c>
      <c r="B8" s="32">
        <f>COUNTIF('World leaders'!C:G,"Canada")</f>
        <v>5</v>
      </c>
      <c r="C8" s="28" t="s">
        <v>843</v>
      </c>
      <c r="D8" s="30">
        <v>5</v>
      </c>
    </row>
    <row r="9" spans="1:4" x14ac:dyDescent="0.2">
      <c r="A9" s="34" t="s">
        <v>460</v>
      </c>
      <c r="B9" s="32">
        <f>COUNTIF('World leaders'!C:G,"Portugal")</f>
        <v>4</v>
      </c>
      <c r="C9" s="29">
        <f>B9-D9</f>
        <v>-1</v>
      </c>
      <c r="D9" s="30">
        <v>5</v>
      </c>
    </row>
    <row r="10" spans="1:4" x14ac:dyDescent="0.2">
      <c r="A10" s="34" t="s">
        <v>445</v>
      </c>
      <c r="B10" s="32">
        <f>COUNTIF('World leaders'!C:G,"Austria")</f>
        <v>4</v>
      </c>
      <c r="C10" s="28">
        <f>B10-D10</f>
        <v>1</v>
      </c>
      <c r="D10" s="30">
        <v>3</v>
      </c>
    </row>
    <row r="11" spans="1:4" x14ac:dyDescent="0.2">
      <c r="A11" s="34" t="s">
        <v>471</v>
      </c>
      <c r="B11" s="32">
        <f>COUNTIF('World leaders'!C:G,"Egypt")</f>
        <v>3</v>
      </c>
      <c r="C11" s="29">
        <f>B11-D11</f>
        <v>-1</v>
      </c>
      <c r="D11" s="30">
        <v>4</v>
      </c>
    </row>
    <row r="12" spans="1:4" x14ac:dyDescent="0.2">
      <c r="A12" s="34" t="s">
        <v>455</v>
      </c>
      <c r="B12" s="32">
        <f>COUNTIF('World leaders'!C:G,"Germany")</f>
        <v>3</v>
      </c>
      <c r="C12" s="29">
        <f>B12-D12</f>
        <v>-1</v>
      </c>
      <c r="D12" s="30">
        <v>4</v>
      </c>
    </row>
    <row r="13" spans="1:4" x14ac:dyDescent="0.2">
      <c r="A13" s="34" t="s">
        <v>436</v>
      </c>
      <c r="B13" s="32">
        <f>COUNTIF('World leaders'!C:G,"Lebanon")</f>
        <v>3</v>
      </c>
      <c r="C13" s="28" t="s">
        <v>843</v>
      </c>
      <c r="D13" s="30">
        <v>3</v>
      </c>
    </row>
    <row r="14" spans="1:4" x14ac:dyDescent="0.2">
      <c r="A14" s="34" t="s">
        <v>488</v>
      </c>
      <c r="B14" s="32">
        <f>COUNTIF('World leaders'!C:G,"South Africa")</f>
        <v>3</v>
      </c>
      <c r="C14" s="28" t="s">
        <v>843</v>
      </c>
      <c r="D14" s="30">
        <v>3</v>
      </c>
    </row>
    <row r="15" spans="1:4" x14ac:dyDescent="0.2">
      <c r="A15" s="34" t="s">
        <v>439</v>
      </c>
      <c r="B15" s="32">
        <f>COUNTIF('World leaders'!C:G,"Spain")</f>
        <v>3</v>
      </c>
      <c r="C15" s="28" t="s">
        <v>843</v>
      </c>
      <c r="D15" s="30">
        <v>3</v>
      </c>
    </row>
    <row r="16" spans="1:4" x14ac:dyDescent="0.2">
      <c r="A16" s="34" t="s">
        <v>452</v>
      </c>
      <c r="B16" s="32">
        <f>COUNTIF('World leaders'!C:G,"India")</f>
        <v>3</v>
      </c>
      <c r="C16" s="28" t="s">
        <v>843</v>
      </c>
      <c r="D16" s="30">
        <v>3</v>
      </c>
    </row>
    <row r="17" spans="1:4" x14ac:dyDescent="0.2">
      <c r="A17" s="34" t="s">
        <v>449</v>
      </c>
      <c r="B17" s="32">
        <f>COUNTIF('World leaders'!C:G,"Belgium")</f>
        <v>3</v>
      </c>
      <c r="C17" s="28">
        <f>B17-D17</f>
        <v>1</v>
      </c>
      <c r="D17" s="30">
        <v>2</v>
      </c>
    </row>
    <row r="18" spans="1:4" x14ac:dyDescent="0.2">
      <c r="A18" s="34" t="s">
        <v>450</v>
      </c>
      <c r="B18" s="32">
        <f>COUNTIF('World leaders'!C:G,"Netherlands")</f>
        <v>3</v>
      </c>
      <c r="C18" s="28">
        <f>B18-D18</f>
        <v>1</v>
      </c>
      <c r="D18" s="30">
        <v>2</v>
      </c>
    </row>
    <row r="19" spans="1:4" x14ac:dyDescent="0.2">
      <c r="A19" s="34" t="s">
        <v>451</v>
      </c>
      <c r="B19" s="32">
        <f>COUNTIF('World leaders'!C:G,"Senegal")</f>
        <v>3</v>
      </c>
      <c r="C19" s="28">
        <f>B19-D19</f>
        <v>1</v>
      </c>
      <c r="D19" s="30">
        <v>2</v>
      </c>
    </row>
    <row r="20" spans="1:4" x14ac:dyDescent="0.2">
      <c r="A20" s="34" t="s">
        <v>454</v>
      </c>
      <c r="B20" s="32">
        <f>COUNTIF('World leaders'!C:G,"Serbia")</f>
        <v>2</v>
      </c>
      <c r="C20" s="29">
        <f>B20-D20</f>
        <v>-1</v>
      </c>
      <c r="D20" s="30">
        <v>3</v>
      </c>
    </row>
    <row r="21" spans="1:4" x14ac:dyDescent="0.2">
      <c r="A21" s="34" t="s">
        <v>463</v>
      </c>
      <c r="B21" s="32">
        <f>COUNTIF('World leaders'!C:G,"Morocco")</f>
        <v>2</v>
      </c>
      <c r="C21" s="28" t="s">
        <v>843</v>
      </c>
      <c r="D21" s="30">
        <v>2</v>
      </c>
    </row>
    <row r="22" spans="1:4" x14ac:dyDescent="0.2">
      <c r="A22" s="34" t="s">
        <v>457</v>
      </c>
      <c r="B22" s="32">
        <f>COUNTIF('World leaders'!C:G,"Czech Republic")</f>
        <v>2</v>
      </c>
      <c r="C22" s="28" t="s">
        <v>843</v>
      </c>
      <c r="D22" s="30">
        <v>2</v>
      </c>
    </row>
    <row r="23" spans="1:4" x14ac:dyDescent="0.2">
      <c r="A23" s="34" t="s">
        <v>462</v>
      </c>
      <c r="B23" s="32">
        <f>COUNTIF('World leaders'!C:G,"China")</f>
        <v>2</v>
      </c>
      <c r="C23" s="28" t="s">
        <v>843</v>
      </c>
      <c r="D23" s="30">
        <v>2</v>
      </c>
    </row>
    <row r="24" spans="1:4" x14ac:dyDescent="0.2">
      <c r="A24" s="34" t="s">
        <v>486</v>
      </c>
      <c r="B24" s="32">
        <f>COUNTIF('World leaders'!C:G,"Italy")</f>
        <v>2</v>
      </c>
      <c r="C24" s="28" t="s">
        <v>843</v>
      </c>
      <c r="D24" s="30">
        <v>2</v>
      </c>
    </row>
    <row r="25" spans="1:4" x14ac:dyDescent="0.2">
      <c r="A25" s="34" t="s">
        <v>464</v>
      </c>
      <c r="B25" s="32">
        <f>COUNTIF('World leaders'!C:G,"Tanzania")</f>
        <v>2</v>
      </c>
      <c r="C25" s="28" t="s">
        <v>843</v>
      </c>
      <c r="D25" s="30">
        <v>2</v>
      </c>
    </row>
    <row r="26" spans="1:4" x14ac:dyDescent="0.2">
      <c r="A26" s="34" t="s">
        <v>468</v>
      </c>
      <c r="B26" s="32">
        <f>COUNTIF('World leaders'!C:G,"Greece")</f>
        <v>2</v>
      </c>
      <c r="C26" s="28" t="s">
        <v>843</v>
      </c>
      <c r="D26" s="30">
        <v>2</v>
      </c>
    </row>
    <row r="27" spans="1:4" x14ac:dyDescent="0.2">
      <c r="A27" s="34" t="s">
        <v>478</v>
      </c>
      <c r="B27" s="32">
        <f>COUNTIF('World leaders'!C:G,"Nigeria")</f>
        <v>2</v>
      </c>
      <c r="C27" s="28" t="s">
        <v>843</v>
      </c>
      <c r="D27" s="30">
        <v>2</v>
      </c>
    </row>
    <row r="28" spans="1:4" x14ac:dyDescent="0.2">
      <c r="A28" s="34" t="s">
        <v>467</v>
      </c>
      <c r="B28" s="32">
        <f>COUNTIF('World leaders'!C:G,"Cuba")</f>
        <v>2</v>
      </c>
      <c r="C28" s="28" t="s">
        <v>843</v>
      </c>
      <c r="D28" s="30">
        <v>2</v>
      </c>
    </row>
    <row r="29" spans="1:4" x14ac:dyDescent="0.2">
      <c r="A29" s="34" t="s">
        <v>497</v>
      </c>
      <c r="B29" s="33">
        <f>COUNTIF('World leaders'!C:G,"Zambia")</f>
        <v>2</v>
      </c>
      <c r="C29" s="28">
        <f>B29-D29</f>
        <v>1</v>
      </c>
      <c r="D29" s="30">
        <v>1</v>
      </c>
    </row>
    <row r="30" spans="1:4" x14ac:dyDescent="0.2">
      <c r="A30" s="34" t="s">
        <v>501</v>
      </c>
      <c r="B30" s="33">
        <f>COUNTIF('World leaders'!C:G,"Singapore")</f>
        <v>2</v>
      </c>
      <c r="C30" s="28">
        <f>B30-D30</f>
        <v>1</v>
      </c>
      <c r="D30" s="30">
        <v>1</v>
      </c>
    </row>
    <row r="31" spans="1:4" x14ac:dyDescent="0.2">
      <c r="C31" s="28"/>
    </row>
    <row r="32" spans="1:4" x14ac:dyDescent="0.2">
      <c r="A32" s="34" t="s">
        <v>754</v>
      </c>
      <c r="B32" s="32">
        <f>COUNTIF('World leaders'!C:G,"None")</f>
        <v>14</v>
      </c>
      <c r="C32" s="28">
        <f>B32-D32</f>
        <v>1</v>
      </c>
      <c r="D32" s="30">
        <v>13</v>
      </c>
    </row>
    <row r="33" spans="1:4" x14ac:dyDescent="0.2">
      <c r="A33" s="34" t="s">
        <v>752</v>
      </c>
      <c r="B33" s="32">
        <f>COUNTIF('World leaders'!C:G,"Home")</f>
        <v>202</v>
      </c>
      <c r="C33" s="28">
        <f>B33-D33</f>
        <v>2</v>
      </c>
      <c r="D33" s="30">
        <v>200</v>
      </c>
    </row>
    <row r="34" spans="1:4" x14ac:dyDescent="0.2">
      <c r="A34" s="34" t="s">
        <v>753</v>
      </c>
      <c r="B34" s="32">
        <v>127</v>
      </c>
      <c r="C34" s="28">
        <f>B34-D34</f>
        <v>-4</v>
      </c>
      <c r="D34" s="30">
        <v>131</v>
      </c>
    </row>
    <row r="36" spans="1:4" x14ac:dyDescent="0.2">
      <c r="A36" s="32" t="s">
        <v>842</v>
      </c>
    </row>
  </sheetData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1"/>
  <sheetViews>
    <sheetView zoomScale="207" zoomScaleNormal="207" workbookViewId="0">
      <pane ySplit="1" topLeftCell="A41" activePane="bottomLeft" state="frozen"/>
      <selection pane="bottomLeft" activeCell="A76" sqref="A76"/>
    </sheetView>
  </sheetViews>
  <sheetFormatPr baseColWidth="10" defaultColWidth="8.83203125" defaultRowHeight="15" x14ac:dyDescent="0.2"/>
  <cols>
    <col min="1" max="1" width="26.6640625" style="3" customWidth="1"/>
    <col min="2" max="2" width="32" style="7" bestFit="1" customWidth="1"/>
    <col min="3" max="3" width="21.1640625" style="7" bestFit="1" customWidth="1"/>
    <col min="4" max="4" width="33.33203125" style="7" customWidth="1"/>
    <col min="5" max="5" width="38.1640625" style="7" customWidth="1"/>
    <col min="6" max="6" width="10.33203125" style="7" customWidth="1"/>
    <col min="7" max="7" width="28.33203125" style="7" customWidth="1"/>
    <col min="8" max="8" width="9.33203125" style="7" bestFit="1" customWidth="1"/>
    <col min="9" max="9" width="8.83203125" style="7" bestFit="1" customWidth="1"/>
    <col min="10" max="10" width="29.83203125" style="7" bestFit="1" customWidth="1"/>
  </cols>
  <sheetData>
    <row r="1" spans="1:10" s="2" customFormat="1" x14ac:dyDescent="0.2">
      <c r="A1" s="1" t="s">
        <v>545</v>
      </c>
      <c r="B1" s="15" t="s">
        <v>546</v>
      </c>
      <c r="C1" s="15" t="s">
        <v>547</v>
      </c>
      <c r="D1" s="15" t="s">
        <v>548</v>
      </c>
      <c r="E1" s="15" t="s">
        <v>549</v>
      </c>
      <c r="F1" s="15" t="s">
        <v>550</v>
      </c>
      <c r="G1" s="15" t="s">
        <v>551</v>
      </c>
      <c r="H1" s="15" t="s">
        <v>552</v>
      </c>
      <c r="I1" s="15" t="s">
        <v>553</v>
      </c>
      <c r="J1" s="15" t="s">
        <v>746</v>
      </c>
    </row>
    <row r="2" spans="1:10" x14ac:dyDescent="0.2">
      <c r="A2" s="3" t="s">
        <v>502</v>
      </c>
      <c r="B2" s="7" t="s">
        <v>554</v>
      </c>
      <c r="C2" s="7" t="s">
        <v>555</v>
      </c>
      <c r="D2" s="7" t="s">
        <v>556</v>
      </c>
      <c r="E2" s="7" t="s">
        <v>557</v>
      </c>
      <c r="F2" s="7" t="s">
        <v>472</v>
      </c>
      <c r="G2" s="7" t="s">
        <v>558</v>
      </c>
      <c r="H2" s="16" t="s">
        <v>559</v>
      </c>
      <c r="I2" s="16" t="s">
        <v>560</v>
      </c>
      <c r="J2" s="16" t="s">
        <v>560</v>
      </c>
    </row>
    <row r="3" spans="1:10" x14ac:dyDescent="0.2">
      <c r="A3" s="3" t="s">
        <v>502</v>
      </c>
      <c r="B3" s="7" t="s">
        <v>554</v>
      </c>
      <c r="C3" s="7" t="s">
        <v>555</v>
      </c>
      <c r="D3" s="7" t="s">
        <v>561</v>
      </c>
      <c r="E3" s="7" t="s">
        <v>562</v>
      </c>
      <c r="F3" s="7" t="s">
        <v>472</v>
      </c>
      <c r="G3" s="7" t="s">
        <v>563</v>
      </c>
      <c r="H3" s="16" t="s">
        <v>559</v>
      </c>
      <c r="I3" s="16" t="s">
        <v>560</v>
      </c>
      <c r="J3" s="16" t="s">
        <v>560</v>
      </c>
    </row>
    <row r="4" spans="1:10" s="31" customFormat="1" x14ac:dyDescent="0.2">
      <c r="A4" s="23" t="s">
        <v>759</v>
      </c>
      <c r="B4" s="22" t="s">
        <v>760</v>
      </c>
      <c r="C4" s="22" t="s">
        <v>586</v>
      </c>
      <c r="D4" s="22" t="s">
        <v>645</v>
      </c>
      <c r="E4" s="22" t="s">
        <v>761</v>
      </c>
      <c r="F4" s="22">
        <v>1985</v>
      </c>
      <c r="G4" s="22" t="s">
        <v>563</v>
      </c>
      <c r="H4" s="22" t="s">
        <v>559</v>
      </c>
      <c r="I4" s="22" t="s">
        <v>560</v>
      </c>
      <c r="J4" s="22" t="s">
        <v>560</v>
      </c>
    </row>
    <row r="5" spans="1:10" x14ac:dyDescent="0.2">
      <c r="A5" s="3" t="s">
        <v>444</v>
      </c>
      <c r="B5" s="7" t="s">
        <v>564</v>
      </c>
      <c r="C5" s="7" t="s">
        <v>555</v>
      </c>
      <c r="D5" s="7" t="s">
        <v>565</v>
      </c>
      <c r="E5" s="7" t="s">
        <v>566</v>
      </c>
      <c r="F5" s="7">
        <v>1980</v>
      </c>
      <c r="G5" s="7" t="s">
        <v>563</v>
      </c>
      <c r="H5" s="7" t="s">
        <v>559</v>
      </c>
      <c r="I5" s="16" t="s">
        <v>560</v>
      </c>
      <c r="J5" s="16" t="s">
        <v>560</v>
      </c>
    </row>
    <row r="6" spans="1:10" x14ac:dyDescent="0.2">
      <c r="A6" s="3" t="s">
        <v>571</v>
      </c>
      <c r="B6" s="7" t="s">
        <v>572</v>
      </c>
      <c r="C6" s="7" t="s">
        <v>573</v>
      </c>
      <c r="D6" s="7" t="s">
        <v>574</v>
      </c>
      <c r="E6" s="7" t="s">
        <v>575</v>
      </c>
      <c r="F6" s="7">
        <v>1968</v>
      </c>
      <c r="G6" s="7" t="s">
        <v>576</v>
      </c>
      <c r="H6" s="7" t="s">
        <v>559</v>
      </c>
      <c r="I6" s="16" t="s">
        <v>560</v>
      </c>
      <c r="J6" s="16" t="s">
        <v>560</v>
      </c>
    </row>
    <row r="7" spans="1:10" x14ac:dyDescent="0.2">
      <c r="A7" s="4" t="s">
        <v>571</v>
      </c>
      <c r="B7" s="16" t="s">
        <v>577</v>
      </c>
      <c r="C7" s="16" t="s">
        <v>555</v>
      </c>
      <c r="D7" s="16" t="s">
        <v>472</v>
      </c>
      <c r="E7" s="16" t="s">
        <v>472</v>
      </c>
      <c r="F7" s="16">
        <v>1959</v>
      </c>
      <c r="G7" s="16"/>
      <c r="H7" s="16" t="s">
        <v>559</v>
      </c>
      <c r="I7" s="16" t="s">
        <v>560</v>
      </c>
      <c r="J7" s="16" t="s">
        <v>560</v>
      </c>
    </row>
    <row r="8" spans="1:10" s="31" customFormat="1" x14ac:dyDescent="0.2">
      <c r="A8" s="23" t="s">
        <v>765</v>
      </c>
      <c r="B8" s="22" t="s">
        <v>766</v>
      </c>
      <c r="C8" s="22" t="s">
        <v>555</v>
      </c>
      <c r="D8" s="22" t="s">
        <v>600</v>
      </c>
      <c r="E8" s="22" t="s">
        <v>622</v>
      </c>
      <c r="F8" s="22">
        <v>1986</v>
      </c>
      <c r="G8" s="22" t="s">
        <v>558</v>
      </c>
      <c r="H8" s="22" t="s">
        <v>596</v>
      </c>
      <c r="I8" s="22" t="s">
        <v>560</v>
      </c>
      <c r="J8" s="22" t="s">
        <v>560</v>
      </c>
    </row>
    <row r="9" spans="1:10" x14ac:dyDescent="0.2">
      <c r="A9" s="3" t="s">
        <v>449</v>
      </c>
      <c r="B9" s="7" t="s">
        <v>578</v>
      </c>
      <c r="C9" s="7" t="s">
        <v>573</v>
      </c>
      <c r="D9" s="7" t="s">
        <v>579</v>
      </c>
      <c r="E9" s="7" t="s">
        <v>580</v>
      </c>
      <c r="F9" s="7" t="s">
        <v>581</v>
      </c>
      <c r="G9" s="7" t="s">
        <v>558</v>
      </c>
      <c r="H9" s="7" t="s">
        <v>559</v>
      </c>
      <c r="I9" s="16" t="s">
        <v>560</v>
      </c>
      <c r="J9" s="16" t="s">
        <v>560</v>
      </c>
    </row>
    <row r="10" spans="1:10" x14ac:dyDescent="0.2">
      <c r="A10" s="3" t="s">
        <v>582</v>
      </c>
      <c r="B10" s="7" t="s">
        <v>583</v>
      </c>
      <c r="C10" s="7" t="s">
        <v>573</v>
      </c>
      <c r="D10" s="7" t="s">
        <v>584</v>
      </c>
      <c r="E10" s="7" t="s">
        <v>585</v>
      </c>
      <c r="F10" s="7">
        <v>2000</v>
      </c>
      <c r="G10" s="7" t="s">
        <v>558</v>
      </c>
      <c r="H10" s="7" t="s">
        <v>559</v>
      </c>
      <c r="I10" s="16" t="s">
        <v>560</v>
      </c>
      <c r="J10" s="16" t="s">
        <v>560</v>
      </c>
    </row>
    <row r="11" spans="1:10" x14ac:dyDescent="0.2">
      <c r="A11" s="7" t="s">
        <v>453</v>
      </c>
      <c r="B11" s="7" t="s">
        <v>748</v>
      </c>
      <c r="C11" s="7" t="s">
        <v>749</v>
      </c>
      <c r="D11" s="7" t="s">
        <v>750</v>
      </c>
      <c r="E11" s="7" t="s">
        <v>740</v>
      </c>
      <c r="F11" s="7" t="s">
        <v>472</v>
      </c>
      <c r="G11" s="7" t="s">
        <v>563</v>
      </c>
      <c r="H11" s="7" t="s">
        <v>559</v>
      </c>
      <c r="I11" s="16" t="s">
        <v>560</v>
      </c>
      <c r="J11" s="16" t="s">
        <v>560</v>
      </c>
    </row>
    <row r="12" spans="1:10" x14ac:dyDescent="0.2">
      <c r="A12" s="3" t="s">
        <v>588</v>
      </c>
      <c r="B12" s="7" t="s">
        <v>589</v>
      </c>
      <c r="C12" s="7" t="s">
        <v>590</v>
      </c>
      <c r="D12" s="7" t="s">
        <v>587</v>
      </c>
      <c r="E12" s="7" t="s">
        <v>575</v>
      </c>
      <c r="F12" s="7">
        <v>1968</v>
      </c>
      <c r="G12" s="7" t="s">
        <v>576</v>
      </c>
      <c r="H12" s="16" t="s">
        <v>559</v>
      </c>
      <c r="I12" s="16" t="s">
        <v>560</v>
      </c>
      <c r="J12" s="16" t="s">
        <v>560</v>
      </c>
    </row>
    <row r="13" spans="1:10" x14ac:dyDescent="0.2">
      <c r="A13" s="4" t="s">
        <v>491</v>
      </c>
      <c r="B13" s="16" t="s">
        <v>592</v>
      </c>
      <c r="C13" s="16" t="s">
        <v>593</v>
      </c>
      <c r="D13" s="16" t="s">
        <v>594</v>
      </c>
      <c r="E13" s="16" t="s">
        <v>595</v>
      </c>
      <c r="F13" s="16">
        <v>1967</v>
      </c>
      <c r="G13" s="16" t="s">
        <v>558</v>
      </c>
      <c r="H13" s="16" t="s">
        <v>596</v>
      </c>
      <c r="I13" s="16" t="s">
        <v>560</v>
      </c>
      <c r="J13" s="16" t="s">
        <v>560</v>
      </c>
    </row>
    <row r="14" spans="1:10" x14ac:dyDescent="0.2">
      <c r="A14" s="4" t="s">
        <v>491</v>
      </c>
      <c r="B14" s="16" t="s">
        <v>592</v>
      </c>
      <c r="C14" s="16" t="s">
        <v>593</v>
      </c>
      <c r="D14" s="16" t="s">
        <v>594</v>
      </c>
      <c r="E14" s="16" t="s">
        <v>597</v>
      </c>
      <c r="F14" s="16">
        <v>1968</v>
      </c>
      <c r="G14" s="16" t="s">
        <v>563</v>
      </c>
      <c r="H14" s="16" t="s">
        <v>596</v>
      </c>
      <c r="I14" s="16" t="s">
        <v>560</v>
      </c>
      <c r="J14" s="16" t="s">
        <v>560</v>
      </c>
    </row>
    <row r="15" spans="1:10" x14ac:dyDescent="0.2">
      <c r="A15" s="4" t="s">
        <v>491</v>
      </c>
      <c r="B15" s="16" t="s">
        <v>592</v>
      </c>
      <c r="C15" s="16" t="s">
        <v>593</v>
      </c>
      <c r="D15" s="16" t="s">
        <v>598</v>
      </c>
      <c r="E15" s="16" t="s">
        <v>599</v>
      </c>
      <c r="F15" s="16">
        <v>1988</v>
      </c>
      <c r="G15" s="16" t="s">
        <v>563</v>
      </c>
      <c r="H15" s="16" t="s">
        <v>596</v>
      </c>
      <c r="I15" s="16" t="s">
        <v>560</v>
      </c>
      <c r="J15" s="16" t="s">
        <v>560</v>
      </c>
    </row>
    <row r="16" spans="1:10" s="31" customFormat="1" x14ac:dyDescent="0.2">
      <c r="A16" s="23" t="s">
        <v>773</v>
      </c>
      <c r="B16" s="22" t="s">
        <v>774</v>
      </c>
      <c r="C16" s="22" t="s">
        <v>586</v>
      </c>
      <c r="D16" s="22" t="s">
        <v>726</v>
      </c>
      <c r="E16" s="22" t="s">
        <v>646</v>
      </c>
      <c r="F16" s="22">
        <v>2009</v>
      </c>
      <c r="G16" s="22" t="s">
        <v>563</v>
      </c>
      <c r="H16" s="22" t="s">
        <v>559</v>
      </c>
      <c r="I16" s="22" t="s">
        <v>560</v>
      </c>
      <c r="J16" s="22" t="s">
        <v>560</v>
      </c>
    </row>
    <row r="17" spans="1:10" x14ac:dyDescent="0.2">
      <c r="A17" s="3" t="s">
        <v>601</v>
      </c>
      <c r="B17" s="7" t="s">
        <v>602</v>
      </c>
      <c r="C17" s="7" t="s">
        <v>586</v>
      </c>
      <c r="D17" s="7" t="s">
        <v>603</v>
      </c>
      <c r="E17" s="7" t="s">
        <v>604</v>
      </c>
      <c r="F17" s="7">
        <v>1971</v>
      </c>
      <c r="G17" s="7" t="s">
        <v>563</v>
      </c>
      <c r="H17" s="16" t="s">
        <v>559</v>
      </c>
      <c r="I17" s="16" t="s">
        <v>560</v>
      </c>
      <c r="J17" s="16" t="s">
        <v>560</v>
      </c>
    </row>
    <row r="18" spans="1:10" x14ac:dyDescent="0.2">
      <c r="A18" s="3" t="s">
        <v>469</v>
      </c>
      <c r="B18" s="7" t="s">
        <v>605</v>
      </c>
      <c r="C18" s="7" t="s">
        <v>606</v>
      </c>
      <c r="D18" s="7" t="s">
        <v>607</v>
      </c>
      <c r="E18" s="7" t="s">
        <v>608</v>
      </c>
      <c r="F18" s="7" t="s">
        <v>581</v>
      </c>
      <c r="G18" s="7" t="s">
        <v>558</v>
      </c>
      <c r="H18" s="7" t="s">
        <v>596</v>
      </c>
      <c r="I18" s="16" t="s">
        <v>560</v>
      </c>
      <c r="J18" s="16" t="s">
        <v>560</v>
      </c>
    </row>
    <row r="19" spans="1:10" x14ac:dyDescent="0.2">
      <c r="A19" s="3" t="s">
        <v>609</v>
      </c>
      <c r="B19" s="7" t="s">
        <v>610</v>
      </c>
      <c r="C19" s="7" t="s">
        <v>586</v>
      </c>
      <c r="D19" s="7" t="s">
        <v>611</v>
      </c>
      <c r="E19" s="7" t="s">
        <v>472</v>
      </c>
      <c r="F19" s="7" t="s">
        <v>472</v>
      </c>
      <c r="G19" s="7" t="s">
        <v>558</v>
      </c>
      <c r="H19" s="16" t="s">
        <v>559</v>
      </c>
      <c r="I19" s="16" t="s">
        <v>560</v>
      </c>
      <c r="J19" s="16" t="s">
        <v>560</v>
      </c>
    </row>
    <row r="20" spans="1:10" x14ac:dyDescent="0.2">
      <c r="A20" s="3" t="s">
        <v>471</v>
      </c>
      <c r="B20" s="7" t="s">
        <v>612</v>
      </c>
      <c r="C20" s="7" t="s">
        <v>586</v>
      </c>
      <c r="D20" s="7" t="s">
        <v>613</v>
      </c>
      <c r="E20" s="7" t="s">
        <v>614</v>
      </c>
      <c r="F20" s="7">
        <v>1992</v>
      </c>
      <c r="G20" s="7" t="s">
        <v>576</v>
      </c>
      <c r="H20" s="16" t="s">
        <v>559</v>
      </c>
      <c r="I20" s="16" t="s">
        <v>560</v>
      </c>
      <c r="J20" s="16" t="s">
        <v>560</v>
      </c>
    </row>
    <row r="21" spans="1:10" x14ac:dyDescent="0.2">
      <c r="A21" s="4" t="s">
        <v>615</v>
      </c>
      <c r="B21" s="16" t="s">
        <v>616</v>
      </c>
      <c r="C21" s="16" t="s">
        <v>586</v>
      </c>
      <c r="D21" s="16" t="s">
        <v>617</v>
      </c>
      <c r="E21" s="16" t="s">
        <v>618</v>
      </c>
      <c r="F21" s="16" t="s">
        <v>619</v>
      </c>
      <c r="G21" s="16" t="s">
        <v>558</v>
      </c>
      <c r="H21" s="16" t="s">
        <v>559</v>
      </c>
      <c r="I21" s="16" t="s">
        <v>560</v>
      </c>
      <c r="J21" s="16" t="s">
        <v>560</v>
      </c>
    </row>
    <row r="22" spans="1:10" x14ac:dyDescent="0.2">
      <c r="A22" s="4" t="s">
        <v>477</v>
      </c>
      <c r="B22" s="16" t="s">
        <v>620</v>
      </c>
      <c r="C22" s="16" t="s">
        <v>586</v>
      </c>
      <c r="D22" s="16" t="s">
        <v>621</v>
      </c>
      <c r="E22" s="16" t="s">
        <v>595</v>
      </c>
      <c r="F22" s="16" t="s">
        <v>581</v>
      </c>
      <c r="G22" s="16" t="s">
        <v>558</v>
      </c>
      <c r="H22" s="16" t="s">
        <v>559</v>
      </c>
      <c r="I22" s="16" t="s">
        <v>560</v>
      </c>
      <c r="J22" s="16" t="s">
        <v>560</v>
      </c>
    </row>
    <row r="23" spans="1:10" x14ac:dyDescent="0.2">
      <c r="A23" s="4" t="s">
        <v>477</v>
      </c>
      <c r="B23" s="16" t="s">
        <v>620</v>
      </c>
      <c r="C23" s="16" t="s">
        <v>586</v>
      </c>
      <c r="D23" s="16" t="s">
        <v>808</v>
      </c>
      <c r="E23" s="16" t="s">
        <v>622</v>
      </c>
      <c r="F23" s="16">
        <v>1971</v>
      </c>
      <c r="G23" s="16" t="s">
        <v>563</v>
      </c>
      <c r="H23" s="16" t="s">
        <v>559</v>
      </c>
      <c r="I23" s="16" t="s">
        <v>560</v>
      </c>
      <c r="J23" s="16" t="s">
        <v>560</v>
      </c>
    </row>
    <row r="24" spans="1:10" x14ac:dyDescent="0.2">
      <c r="A24" s="3" t="s">
        <v>479</v>
      </c>
      <c r="B24" s="7" t="s">
        <v>623</v>
      </c>
      <c r="C24" s="7" t="s">
        <v>586</v>
      </c>
      <c r="D24" s="7" t="s">
        <v>574</v>
      </c>
      <c r="E24" s="7" t="s">
        <v>575</v>
      </c>
      <c r="F24" s="7">
        <v>1966</v>
      </c>
      <c r="G24" s="7" t="s">
        <v>576</v>
      </c>
      <c r="H24" s="16" t="s">
        <v>559</v>
      </c>
      <c r="I24" s="16" t="s">
        <v>560</v>
      </c>
      <c r="J24" s="16" t="s">
        <v>560</v>
      </c>
    </row>
    <row r="25" spans="1:10" x14ac:dyDescent="0.2">
      <c r="A25" s="3" t="s">
        <v>476</v>
      </c>
      <c r="B25" s="7" t="s">
        <v>624</v>
      </c>
      <c r="C25" s="7" t="s">
        <v>555</v>
      </c>
      <c r="D25" s="7" t="s">
        <v>625</v>
      </c>
      <c r="E25" s="7" t="s">
        <v>626</v>
      </c>
      <c r="F25" s="7">
        <v>1987</v>
      </c>
      <c r="G25" s="7" t="s">
        <v>563</v>
      </c>
      <c r="H25" s="16" t="s">
        <v>559</v>
      </c>
      <c r="I25" s="16" t="s">
        <v>560</v>
      </c>
      <c r="J25" s="16" t="s">
        <v>560</v>
      </c>
    </row>
    <row r="26" spans="1:10" x14ac:dyDescent="0.2">
      <c r="A26" s="4" t="s">
        <v>482</v>
      </c>
      <c r="B26" s="16" t="s">
        <v>627</v>
      </c>
      <c r="C26" s="16" t="s">
        <v>586</v>
      </c>
      <c r="D26" s="16" t="s">
        <v>628</v>
      </c>
      <c r="E26" s="16" t="s">
        <v>629</v>
      </c>
      <c r="F26" s="16">
        <v>1991</v>
      </c>
      <c r="G26" s="16" t="s">
        <v>558</v>
      </c>
      <c r="H26" s="16" t="s">
        <v>559</v>
      </c>
      <c r="I26" s="16" t="s">
        <v>560</v>
      </c>
      <c r="J26" s="16" t="s">
        <v>560</v>
      </c>
    </row>
    <row r="27" spans="1:10" x14ac:dyDescent="0.2">
      <c r="A27" s="4" t="s">
        <v>482</v>
      </c>
      <c r="B27" s="16" t="s">
        <v>627</v>
      </c>
      <c r="C27" s="16" t="s">
        <v>586</v>
      </c>
      <c r="D27" s="16" t="s">
        <v>630</v>
      </c>
      <c r="E27" s="16" t="s">
        <v>631</v>
      </c>
      <c r="F27" s="16">
        <v>1999</v>
      </c>
      <c r="G27" s="16" t="s">
        <v>563</v>
      </c>
      <c r="H27" s="16" t="s">
        <v>559</v>
      </c>
      <c r="I27" s="16" t="s">
        <v>560</v>
      </c>
      <c r="J27" s="16" t="s">
        <v>560</v>
      </c>
    </row>
    <row r="28" spans="1:10" x14ac:dyDescent="0.2">
      <c r="A28" s="4" t="s">
        <v>482</v>
      </c>
      <c r="B28" s="16" t="s">
        <v>627</v>
      </c>
      <c r="C28" s="16" t="s">
        <v>586</v>
      </c>
      <c r="D28" s="16" t="s">
        <v>632</v>
      </c>
      <c r="E28" s="16" t="s">
        <v>631</v>
      </c>
      <c r="F28" s="16">
        <v>2003</v>
      </c>
      <c r="G28" s="16" t="s">
        <v>563</v>
      </c>
      <c r="H28" s="16" t="s">
        <v>559</v>
      </c>
      <c r="I28" s="16" t="s">
        <v>560</v>
      </c>
      <c r="J28" s="16" t="s">
        <v>560</v>
      </c>
    </row>
    <row r="29" spans="1:10" x14ac:dyDescent="0.2">
      <c r="A29" s="3" t="s">
        <v>483</v>
      </c>
      <c r="B29" s="7" t="s">
        <v>633</v>
      </c>
      <c r="C29" s="7" t="s">
        <v>586</v>
      </c>
      <c r="D29" s="7" t="s">
        <v>634</v>
      </c>
      <c r="E29" s="7" t="s">
        <v>622</v>
      </c>
      <c r="F29" s="7">
        <v>1995</v>
      </c>
      <c r="G29" s="7" t="s">
        <v>563</v>
      </c>
      <c r="H29" s="16" t="s">
        <v>559</v>
      </c>
      <c r="I29" s="16" t="s">
        <v>560</v>
      </c>
      <c r="J29" s="16" t="s">
        <v>560</v>
      </c>
    </row>
    <row r="30" spans="1:10" x14ac:dyDescent="0.2">
      <c r="A30" s="3" t="s">
        <v>484</v>
      </c>
      <c r="B30" s="7" t="s">
        <v>635</v>
      </c>
      <c r="C30" s="7" t="s">
        <v>555</v>
      </c>
      <c r="D30" s="7" t="s">
        <v>561</v>
      </c>
      <c r="E30" s="7" t="s">
        <v>636</v>
      </c>
      <c r="F30" s="7">
        <v>1980</v>
      </c>
      <c r="G30" s="7" t="s">
        <v>563</v>
      </c>
      <c r="H30" s="16" t="s">
        <v>559</v>
      </c>
      <c r="I30" s="16" t="s">
        <v>560</v>
      </c>
      <c r="J30" s="16" t="s">
        <v>560</v>
      </c>
    </row>
    <row r="31" spans="1:10" x14ac:dyDescent="0.2">
      <c r="A31" s="3" t="s">
        <v>485</v>
      </c>
      <c r="B31" s="7" t="s">
        <v>637</v>
      </c>
      <c r="C31" s="7" t="s">
        <v>586</v>
      </c>
      <c r="D31" s="7" t="s">
        <v>561</v>
      </c>
      <c r="E31" s="7" t="s">
        <v>472</v>
      </c>
      <c r="F31" s="7" t="s">
        <v>472</v>
      </c>
      <c r="G31" s="16"/>
      <c r="H31" s="16" t="s">
        <v>559</v>
      </c>
      <c r="I31" s="16" t="s">
        <v>560</v>
      </c>
      <c r="J31" s="16" t="s">
        <v>560</v>
      </c>
    </row>
    <row r="32" spans="1:10" s="31" customFormat="1" x14ac:dyDescent="0.2">
      <c r="A32" s="23" t="s">
        <v>486</v>
      </c>
      <c r="B32" s="22" t="s">
        <v>791</v>
      </c>
      <c r="C32" s="22" t="s">
        <v>555</v>
      </c>
      <c r="D32" s="22" t="s">
        <v>607</v>
      </c>
      <c r="E32" s="22" t="s">
        <v>472</v>
      </c>
      <c r="F32" s="22" t="s">
        <v>581</v>
      </c>
      <c r="G32" s="22" t="s">
        <v>563</v>
      </c>
      <c r="H32" s="22" t="s">
        <v>559</v>
      </c>
      <c r="I32" s="22" t="s">
        <v>560</v>
      </c>
      <c r="J32" s="22" t="s">
        <v>560</v>
      </c>
    </row>
    <row r="33" spans="1:10" x14ac:dyDescent="0.2">
      <c r="A33" s="3" t="s">
        <v>537</v>
      </c>
      <c r="B33" s="7" t="s">
        <v>638</v>
      </c>
      <c r="C33" s="7" t="s">
        <v>573</v>
      </c>
      <c r="D33" s="7" t="s">
        <v>587</v>
      </c>
      <c r="E33" s="7" t="s">
        <v>575</v>
      </c>
      <c r="F33" s="7">
        <v>1980</v>
      </c>
      <c r="G33" s="7" t="s">
        <v>576</v>
      </c>
      <c r="H33" s="7" t="s">
        <v>559</v>
      </c>
      <c r="I33" s="16" t="s">
        <v>560</v>
      </c>
      <c r="J33" s="16" t="s">
        <v>560</v>
      </c>
    </row>
    <row r="34" spans="1:10" x14ac:dyDescent="0.2">
      <c r="A34" s="3" t="s">
        <v>537</v>
      </c>
      <c r="B34" s="7" t="s">
        <v>638</v>
      </c>
      <c r="C34" s="7" t="s">
        <v>573</v>
      </c>
      <c r="D34" s="7" t="s">
        <v>625</v>
      </c>
      <c r="E34" s="7" t="s">
        <v>639</v>
      </c>
      <c r="F34" s="7">
        <v>1983</v>
      </c>
      <c r="G34" s="7" t="s">
        <v>640</v>
      </c>
      <c r="H34" s="7" t="s">
        <v>559</v>
      </c>
      <c r="I34" s="16" t="s">
        <v>560</v>
      </c>
      <c r="J34" s="16" t="s">
        <v>560</v>
      </c>
    </row>
    <row r="35" spans="1:10" x14ac:dyDescent="0.2">
      <c r="A35" s="3" t="s">
        <v>641</v>
      </c>
      <c r="B35" s="7" t="s">
        <v>642</v>
      </c>
      <c r="C35" s="7" t="s">
        <v>573</v>
      </c>
      <c r="D35" s="7" t="s">
        <v>643</v>
      </c>
      <c r="E35" s="7" t="s">
        <v>644</v>
      </c>
      <c r="F35" s="7">
        <v>1986</v>
      </c>
      <c r="G35" s="7" t="s">
        <v>563</v>
      </c>
      <c r="H35" s="7" t="s">
        <v>559</v>
      </c>
      <c r="I35" s="16" t="s">
        <v>560</v>
      </c>
      <c r="J35" s="16" t="s">
        <v>560</v>
      </c>
    </row>
    <row r="36" spans="1:10" x14ac:dyDescent="0.2">
      <c r="A36" s="3" t="s">
        <v>641</v>
      </c>
      <c r="B36" s="7" t="s">
        <v>642</v>
      </c>
      <c r="C36" s="7" t="s">
        <v>573</v>
      </c>
      <c r="D36" s="7" t="s">
        <v>645</v>
      </c>
      <c r="E36" s="7" t="s">
        <v>646</v>
      </c>
      <c r="F36" s="7">
        <v>1989</v>
      </c>
      <c r="G36" s="7" t="s">
        <v>563</v>
      </c>
      <c r="H36" s="7" t="s">
        <v>559</v>
      </c>
      <c r="I36" s="16" t="s">
        <v>560</v>
      </c>
      <c r="J36" s="16" t="s">
        <v>560</v>
      </c>
    </row>
    <row r="37" spans="1:10" x14ac:dyDescent="0.2">
      <c r="A37" s="3" t="s">
        <v>641</v>
      </c>
      <c r="B37" s="7" t="s">
        <v>642</v>
      </c>
      <c r="C37" s="7" t="s">
        <v>573</v>
      </c>
      <c r="D37" s="7" t="s">
        <v>647</v>
      </c>
      <c r="E37" s="7" t="s">
        <v>648</v>
      </c>
      <c r="F37" s="7" t="s">
        <v>581</v>
      </c>
      <c r="G37" s="7" t="s">
        <v>563</v>
      </c>
      <c r="H37" s="7" t="s">
        <v>559</v>
      </c>
      <c r="I37" s="16" t="s">
        <v>560</v>
      </c>
      <c r="J37" s="16" t="s">
        <v>560</v>
      </c>
    </row>
    <row r="38" spans="1:10" x14ac:dyDescent="0.2">
      <c r="A38" s="3" t="s">
        <v>649</v>
      </c>
      <c r="B38" s="7" t="s">
        <v>650</v>
      </c>
      <c r="C38" s="7" t="s">
        <v>651</v>
      </c>
      <c r="D38" s="7" t="s">
        <v>587</v>
      </c>
      <c r="E38" s="7" t="s">
        <v>575</v>
      </c>
      <c r="F38" s="7">
        <v>1988</v>
      </c>
      <c r="G38" s="7" t="s">
        <v>576</v>
      </c>
      <c r="H38" s="7" t="s">
        <v>559</v>
      </c>
      <c r="I38" s="16" t="s">
        <v>560</v>
      </c>
      <c r="J38" s="16" t="s">
        <v>560</v>
      </c>
    </row>
    <row r="39" spans="1:10" x14ac:dyDescent="0.2">
      <c r="A39" s="3" t="s">
        <v>652</v>
      </c>
      <c r="B39" s="7" t="s">
        <v>653</v>
      </c>
      <c r="C39" s="7" t="s">
        <v>654</v>
      </c>
      <c r="D39" s="7" t="s">
        <v>587</v>
      </c>
      <c r="E39" s="7" t="s">
        <v>575</v>
      </c>
      <c r="F39" s="7">
        <v>1975</v>
      </c>
      <c r="G39" s="7" t="s">
        <v>576</v>
      </c>
      <c r="H39" s="7" t="s">
        <v>559</v>
      </c>
      <c r="I39" s="16" t="s">
        <v>560</v>
      </c>
      <c r="J39" s="16" t="s">
        <v>560</v>
      </c>
    </row>
    <row r="40" spans="1:10" x14ac:dyDescent="0.2">
      <c r="A40" s="3" t="s">
        <v>655</v>
      </c>
      <c r="B40" s="7" t="s">
        <v>656</v>
      </c>
      <c r="C40" s="7" t="s">
        <v>586</v>
      </c>
      <c r="D40" s="7" t="s">
        <v>657</v>
      </c>
      <c r="E40" s="7" t="s">
        <v>622</v>
      </c>
      <c r="F40" s="7">
        <v>1965</v>
      </c>
      <c r="G40" s="7" t="s">
        <v>558</v>
      </c>
      <c r="H40" s="16" t="s">
        <v>559</v>
      </c>
      <c r="I40" s="16" t="s">
        <v>560</v>
      </c>
      <c r="J40" s="16" t="s">
        <v>560</v>
      </c>
    </row>
    <row r="41" spans="1:10" x14ac:dyDescent="0.2">
      <c r="A41" s="4" t="s">
        <v>474</v>
      </c>
      <c r="B41" s="16" t="s">
        <v>658</v>
      </c>
      <c r="C41" s="16" t="s">
        <v>659</v>
      </c>
      <c r="D41" s="16" t="s">
        <v>660</v>
      </c>
      <c r="E41" s="16" t="s">
        <v>661</v>
      </c>
      <c r="F41" s="16">
        <v>1991</v>
      </c>
      <c r="G41" s="7" t="s">
        <v>558</v>
      </c>
      <c r="H41" s="16" t="s">
        <v>559</v>
      </c>
      <c r="I41" s="16" t="s">
        <v>560</v>
      </c>
      <c r="J41" s="16" t="s">
        <v>560</v>
      </c>
    </row>
    <row r="42" spans="1:10" x14ac:dyDescent="0.2">
      <c r="A42" s="4" t="s">
        <v>474</v>
      </c>
      <c r="B42" s="16" t="s">
        <v>658</v>
      </c>
      <c r="C42" s="16" t="s">
        <v>659</v>
      </c>
      <c r="D42" s="16" t="s">
        <v>662</v>
      </c>
      <c r="E42" s="16" t="s">
        <v>663</v>
      </c>
      <c r="F42" s="16" t="s">
        <v>472</v>
      </c>
      <c r="G42" s="16" t="s">
        <v>563</v>
      </c>
      <c r="H42" s="16" t="s">
        <v>559</v>
      </c>
      <c r="I42" s="16" t="s">
        <v>560</v>
      </c>
      <c r="J42" s="16" t="s">
        <v>560</v>
      </c>
    </row>
    <row r="43" spans="1:10" x14ac:dyDescent="0.2">
      <c r="A43" s="3" t="s">
        <v>489</v>
      </c>
      <c r="B43" s="7" t="s">
        <v>664</v>
      </c>
      <c r="C43" s="7" t="s">
        <v>555</v>
      </c>
      <c r="D43" s="7" t="s">
        <v>643</v>
      </c>
      <c r="E43" s="7" t="s">
        <v>665</v>
      </c>
      <c r="F43" s="7">
        <v>2007</v>
      </c>
      <c r="G43" s="7" t="s">
        <v>563</v>
      </c>
      <c r="H43" s="7" t="s">
        <v>559</v>
      </c>
      <c r="I43" s="16" t="s">
        <v>560</v>
      </c>
      <c r="J43" s="16" t="s">
        <v>560</v>
      </c>
    </row>
    <row r="44" spans="1:10" x14ac:dyDescent="0.2">
      <c r="A44" s="4" t="s">
        <v>666</v>
      </c>
      <c r="B44" s="16" t="s">
        <v>667</v>
      </c>
      <c r="C44" s="16" t="s">
        <v>555</v>
      </c>
      <c r="D44" s="16" t="s">
        <v>668</v>
      </c>
      <c r="E44" s="16" t="s">
        <v>622</v>
      </c>
      <c r="F44" s="16">
        <v>1984</v>
      </c>
      <c r="G44" s="16" t="s">
        <v>558</v>
      </c>
      <c r="H44" s="16" t="s">
        <v>559</v>
      </c>
      <c r="I44" s="16" t="s">
        <v>560</v>
      </c>
      <c r="J44" s="16" t="s">
        <v>560</v>
      </c>
    </row>
    <row r="45" spans="1:10" x14ac:dyDescent="0.2">
      <c r="A45" s="4" t="s">
        <v>666</v>
      </c>
      <c r="B45" s="16" t="s">
        <v>667</v>
      </c>
      <c r="C45" s="16" t="s">
        <v>555</v>
      </c>
      <c r="D45" s="16" t="s">
        <v>669</v>
      </c>
      <c r="E45" s="16" t="s">
        <v>622</v>
      </c>
      <c r="F45" s="16">
        <v>1985</v>
      </c>
      <c r="G45" s="16" t="s">
        <v>563</v>
      </c>
      <c r="H45" s="16" t="s">
        <v>559</v>
      </c>
      <c r="I45" s="16" t="s">
        <v>560</v>
      </c>
      <c r="J45" s="16" t="s">
        <v>560</v>
      </c>
    </row>
    <row r="46" spans="1:10" x14ac:dyDescent="0.2">
      <c r="A46" s="3" t="s">
        <v>670</v>
      </c>
      <c r="B46" s="7" t="s">
        <v>671</v>
      </c>
      <c r="C46" s="7" t="s">
        <v>672</v>
      </c>
      <c r="D46" s="7" t="s">
        <v>643</v>
      </c>
      <c r="E46" s="7" t="s">
        <v>673</v>
      </c>
      <c r="F46" s="7" t="s">
        <v>581</v>
      </c>
      <c r="G46" s="7" t="s">
        <v>558</v>
      </c>
      <c r="H46" s="7" t="s">
        <v>559</v>
      </c>
      <c r="I46" s="16" t="s">
        <v>560</v>
      </c>
      <c r="J46" s="16" t="s">
        <v>560</v>
      </c>
    </row>
    <row r="47" spans="1:10" x14ac:dyDescent="0.2">
      <c r="A47" s="3" t="s">
        <v>490</v>
      </c>
      <c r="B47" s="7" t="s">
        <v>674</v>
      </c>
      <c r="C47" s="7" t="s">
        <v>586</v>
      </c>
      <c r="D47" s="7" t="s">
        <v>561</v>
      </c>
      <c r="E47" s="7" t="s">
        <v>675</v>
      </c>
      <c r="F47" s="7">
        <v>1999</v>
      </c>
      <c r="G47" s="7" t="s">
        <v>563</v>
      </c>
      <c r="H47" s="16" t="s">
        <v>559</v>
      </c>
      <c r="I47" s="16" t="s">
        <v>560</v>
      </c>
      <c r="J47" s="16" t="s">
        <v>560</v>
      </c>
    </row>
    <row r="48" spans="1:10" x14ac:dyDescent="0.2">
      <c r="A48" s="3" t="s">
        <v>490</v>
      </c>
      <c r="B48" s="7" t="s">
        <v>676</v>
      </c>
      <c r="C48" s="7" t="s">
        <v>555</v>
      </c>
      <c r="D48" s="7" t="s">
        <v>677</v>
      </c>
      <c r="E48" s="7" t="s">
        <v>678</v>
      </c>
      <c r="F48" s="7" t="s">
        <v>472</v>
      </c>
      <c r="G48" s="7" t="s">
        <v>563</v>
      </c>
      <c r="H48" s="16" t="s">
        <v>559</v>
      </c>
      <c r="I48" s="16" t="s">
        <v>560</v>
      </c>
      <c r="J48" s="16" t="s">
        <v>560</v>
      </c>
    </row>
    <row r="49" spans="1:10" x14ac:dyDescent="0.2">
      <c r="A49" s="3" t="s">
        <v>679</v>
      </c>
      <c r="B49" s="7" t="s">
        <v>680</v>
      </c>
      <c r="C49" s="7" t="s">
        <v>586</v>
      </c>
      <c r="D49" s="7" t="s">
        <v>681</v>
      </c>
      <c r="E49" s="7" t="s">
        <v>682</v>
      </c>
      <c r="F49" s="7">
        <v>2004</v>
      </c>
      <c r="G49" s="7" t="s">
        <v>563</v>
      </c>
      <c r="H49" s="16" t="s">
        <v>559</v>
      </c>
      <c r="I49" s="16" t="s">
        <v>560</v>
      </c>
      <c r="J49" s="16" t="s">
        <v>560</v>
      </c>
    </row>
    <row r="50" spans="1:10" x14ac:dyDescent="0.2">
      <c r="A50" s="3" t="s">
        <v>478</v>
      </c>
      <c r="B50" s="7" t="s">
        <v>683</v>
      </c>
      <c r="C50" s="7" t="s">
        <v>586</v>
      </c>
      <c r="D50" s="7" t="s">
        <v>574</v>
      </c>
      <c r="E50" s="7" t="s">
        <v>575</v>
      </c>
      <c r="F50" s="7">
        <v>1963</v>
      </c>
      <c r="G50" s="7" t="s">
        <v>576</v>
      </c>
      <c r="H50" s="16" t="s">
        <v>559</v>
      </c>
      <c r="I50" s="16" t="s">
        <v>560</v>
      </c>
      <c r="J50" s="16" t="s">
        <v>560</v>
      </c>
    </row>
    <row r="51" spans="1:10" x14ac:dyDescent="0.2">
      <c r="A51" s="3" t="s">
        <v>478</v>
      </c>
      <c r="B51" s="7" t="s">
        <v>683</v>
      </c>
      <c r="C51" s="7" t="s">
        <v>586</v>
      </c>
      <c r="D51" s="7" t="s">
        <v>684</v>
      </c>
      <c r="E51" s="7" t="s">
        <v>575</v>
      </c>
      <c r="F51" s="7">
        <v>1964</v>
      </c>
      <c r="G51" s="7" t="s">
        <v>576</v>
      </c>
      <c r="H51" s="16" t="s">
        <v>559</v>
      </c>
      <c r="I51" s="16" t="s">
        <v>560</v>
      </c>
      <c r="J51" s="16" t="s">
        <v>560</v>
      </c>
    </row>
    <row r="52" spans="1:10" x14ac:dyDescent="0.2">
      <c r="A52" s="3" t="s">
        <v>494</v>
      </c>
      <c r="B52" s="7" t="s">
        <v>685</v>
      </c>
      <c r="C52" s="7" t="s">
        <v>573</v>
      </c>
      <c r="D52" s="7" t="s">
        <v>686</v>
      </c>
      <c r="E52" s="7" t="s">
        <v>687</v>
      </c>
      <c r="F52" s="7">
        <v>1962</v>
      </c>
      <c r="G52" s="7" t="s">
        <v>563</v>
      </c>
      <c r="H52" s="16" t="s">
        <v>559</v>
      </c>
      <c r="I52" s="16" t="s">
        <v>560</v>
      </c>
      <c r="J52" s="16" t="s">
        <v>560</v>
      </c>
    </row>
    <row r="53" spans="1:10" x14ac:dyDescent="0.2">
      <c r="A53" s="3" t="s">
        <v>688</v>
      </c>
      <c r="B53" s="7" t="s">
        <v>689</v>
      </c>
      <c r="C53" s="7" t="s">
        <v>590</v>
      </c>
      <c r="D53" s="7" t="s">
        <v>587</v>
      </c>
      <c r="E53" s="7" t="s">
        <v>575</v>
      </c>
      <c r="F53" s="7">
        <v>1962</v>
      </c>
      <c r="G53" s="7" t="s">
        <v>576</v>
      </c>
      <c r="H53" s="16" t="s">
        <v>559</v>
      </c>
      <c r="I53" s="16" t="s">
        <v>560</v>
      </c>
      <c r="J53" s="16" t="s">
        <v>560</v>
      </c>
    </row>
    <row r="54" spans="1:10" s="31" customFormat="1" x14ac:dyDescent="0.2">
      <c r="A54" s="23" t="s">
        <v>807</v>
      </c>
      <c r="B54" s="22" t="s">
        <v>845</v>
      </c>
      <c r="C54" s="22" t="s">
        <v>555</v>
      </c>
      <c r="D54" s="22" t="s">
        <v>847</v>
      </c>
      <c r="E54" s="22" t="s">
        <v>595</v>
      </c>
      <c r="F54" s="22">
        <v>1975</v>
      </c>
      <c r="G54" s="22" t="s">
        <v>558</v>
      </c>
      <c r="H54" s="22" t="s">
        <v>559</v>
      </c>
      <c r="I54" s="22" t="s">
        <v>560</v>
      </c>
      <c r="J54" s="22" t="s">
        <v>560</v>
      </c>
    </row>
    <row r="55" spans="1:10" x14ac:dyDescent="0.2">
      <c r="A55" s="3" t="s">
        <v>741</v>
      </c>
      <c r="B55" s="7" t="s">
        <v>742</v>
      </c>
      <c r="C55" s="7" t="s">
        <v>555</v>
      </c>
      <c r="D55" s="7" t="s">
        <v>561</v>
      </c>
      <c r="E55" s="7" t="s">
        <v>743</v>
      </c>
      <c r="F55" s="7">
        <v>1982</v>
      </c>
      <c r="G55" s="7" t="s">
        <v>563</v>
      </c>
      <c r="H55" s="16" t="s">
        <v>559</v>
      </c>
      <c r="I55" s="16" t="s">
        <v>560</v>
      </c>
      <c r="J55" s="16" t="s">
        <v>560</v>
      </c>
    </row>
    <row r="56" spans="1:10" x14ac:dyDescent="0.2">
      <c r="A56" s="3" t="s">
        <v>741</v>
      </c>
      <c r="B56" s="7" t="s">
        <v>742</v>
      </c>
      <c r="C56" s="7" t="s">
        <v>555</v>
      </c>
      <c r="D56" s="7" t="s">
        <v>744</v>
      </c>
      <c r="E56" s="7" t="s">
        <v>745</v>
      </c>
      <c r="F56" s="7">
        <v>1988</v>
      </c>
      <c r="G56" s="7" t="s">
        <v>563</v>
      </c>
      <c r="H56" s="16" t="s">
        <v>559</v>
      </c>
      <c r="I56" s="16" t="s">
        <v>560</v>
      </c>
      <c r="J56" s="16" t="s">
        <v>560</v>
      </c>
    </row>
    <row r="57" spans="1:10" x14ac:dyDescent="0.2">
      <c r="A57" s="4" t="s">
        <v>496</v>
      </c>
      <c r="B57" s="16" t="s">
        <v>690</v>
      </c>
      <c r="C57" s="16" t="s">
        <v>586</v>
      </c>
      <c r="D57" s="16" t="s">
        <v>691</v>
      </c>
      <c r="E57" s="16" t="s">
        <v>595</v>
      </c>
      <c r="F57" s="16">
        <v>1960</v>
      </c>
      <c r="G57" s="16" t="s">
        <v>558</v>
      </c>
      <c r="H57" s="16" t="s">
        <v>559</v>
      </c>
      <c r="I57" s="16" t="s">
        <v>560</v>
      </c>
      <c r="J57" s="16" t="s">
        <v>560</v>
      </c>
    </row>
    <row r="58" spans="1:10" x14ac:dyDescent="0.2">
      <c r="A58" s="3" t="s">
        <v>692</v>
      </c>
      <c r="B58" s="7" t="s">
        <v>693</v>
      </c>
      <c r="C58" s="7" t="s">
        <v>694</v>
      </c>
      <c r="D58" s="7" t="s">
        <v>587</v>
      </c>
      <c r="E58" s="7" t="s">
        <v>575</v>
      </c>
      <c r="F58" s="7">
        <v>1998</v>
      </c>
      <c r="G58" s="7" t="s">
        <v>576</v>
      </c>
      <c r="H58" s="16" t="s">
        <v>559</v>
      </c>
      <c r="I58" s="16" t="s">
        <v>560</v>
      </c>
      <c r="J58" s="16" t="s">
        <v>560</v>
      </c>
    </row>
    <row r="59" spans="1:10" x14ac:dyDescent="0.2">
      <c r="A59" s="3" t="s">
        <v>692</v>
      </c>
      <c r="B59" s="7" t="s">
        <v>695</v>
      </c>
      <c r="C59" s="7" t="s">
        <v>555</v>
      </c>
      <c r="D59" s="7" t="s">
        <v>696</v>
      </c>
      <c r="E59" s="7" t="s">
        <v>697</v>
      </c>
      <c r="F59" s="7">
        <v>1984</v>
      </c>
      <c r="G59" s="7" t="s">
        <v>558</v>
      </c>
      <c r="H59" s="16" t="s">
        <v>559</v>
      </c>
      <c r="I59" s="16" t="s">
        <v>560</v>
      </c>
      <c r="J59" s="16" t="s">
        <v>560</v>
      </c>
    </row>
    <row r="60" spans="1:10" x14ac:dyDescent="0.2">
      <c r="A60" s="3" t="s">
        <v>703</v>
      </c>
      <c r="B60" s="7" t="s">
        <v>704</v>
      </c>
      <c r="C60" s="7" t="s">
        <v>555</v>
      </c>
      <c r="D60" s="7" t="s">
        <v>561</v>
      </c>
      <c r="E60" s="7" t="s">
        <v>705</v>
      </c>
      <c r="F60" s="7">
        <v>1974</v>
      </c>
      <c r="G60" s="7" t="s">
        <v>563</v>
      </c>
      <c r="H60" s="16" t="s">
        <v>559</v>
      </c>
      <c r="I60" s="16" t="s">
        <v>560</v>
      </c>
      <c r="J60" s="16" t="s">
        <v>560</v>
      </c>
    </row>
    <row r="61" spans="1:10" x14ac:dyDescent="0.2">
      <c r="A61" s="3" t="s">
        <v>703</v>
      </c>
      <c r="B61" s="7" t="s">
        <v>704</v>
      </c>
      <c r="C61" s="7" t="s">
        <v>555</v>
      </c>
      <c r="D61" s="7" t="s">
        <v>706</v>
      </c>
      <c r="E61" s="7" t="s">
        <v>622</v>
      </c>
      <c r="F61" s="7">
        <v>1981</v>
      </c>
      <c r="G61" s="7" t="s">
        <v>563</v>
      </c>
      <c r="H61" s="16" t="s">
        <v>559</v>
      </c>
      <c r="I61" s="16" t="s">
        <v>560</v>
      </c>
      <c r="J61" s="16" t="s">
        <v>560</v>
      </c>
    </row>
    <row r="62" spans="1:10" x14ac:dyDescent="0.2">
      <c r="A62" s="4" t="s">
        <v>454</v>
      </c>
      <c r="B62" s="16" t="s">
        <v>707</v>
      </c>
      <c r="C62" s="16" t="s">
        <v>555</v>
      </c>
      <c r="D62" s="16" t="s">
        <v>708</v>
      </c>
      <c r="E62" s="16" t="s">
        <v>709</v>
      </c>
      <c r="F62" s="16">
        <v>2001</v>
      </c>
      <c r="G62" s="16" t="s">
        <v>563</v>
      </c>
      <c r="H62" s="16" t="s">
        <v>596</v>
      </c>
      <c r="I62" s="16" t="s">
        <v>560</v>
      </c>
      <c r="J62" s="16" t="s">
        <v>560</v>
      </c>
    </row>
    <row r="63" spans="1:10" s="31" customFormat="1" x14ac:dyDescent="0.2">
      <c r="A63" s="23" t="s">
        <v>817</v>
      </c>
      <c r="B63" s="22" t="s">
        <v>818</v>
      </c>
      <c r="C63" s="22" t="s">
        <v>586</v>
      </c>
      <c r="D63" s="22" t="s">
        <v>819</v>
      </c>
      <c r="E63" s="22" t="s">
        <v>820</v>
      </c>
      <c r="F63" s="22" t="s">
        <v>581</v>
      </c>
      <c r="G63" s="22" t="s">
        <v>563</v>
      </c>
      <c r="H63" s="22" t="s">
        <v>559</v>
      </c>
      <c r="I63" s="22" t="s">
        <v>560</v>
      </c>
      <c r="J63" s="22" t="s">
        <v>560</v>
      </c>
    </row>
    <row r="64" spans="1:10" s="31" customFormat="1" x14ac:dyDescent="0.2">
      <c r="A64" s="23" t="s">
        <v>817</v>
      </c>
      <c r="B64" s="22" t="s">
        <v>821</v>
      </c>
      <c r="C64" s="22" t="s">
        <v>822</v>
      </c>
      <c r="D64" s="22" t="s">
        <v>823</v>
      </c>
      <c r="E64" s="22" t="s">
        <v>727</v>
      </c>
      <c r="F64" s="22">
        <v>1998</v>
      </c>
      <c r="G64" s="22" t="s">
        <v>563</v>
      </c>
      <c r="H64" s="22" t="s">
        <v>559</v>
      </c>
      <c r="I64" s="22" t="s">
        <v>560</v>
      </c>
      <c r="J64" s="22" t="s">
        <v>560</v>
      </c>
    </row>
    <row r="65" spans="1:10" x14ac:dyDescent="0.2">
      <c r="A65" s="3" t="s">
        <v>497</v>
      </c>
      <c r="B65" s="7" t="s">
        <v>710</v>
      </c>
      <c r="C65" s="7" t="s">
        <v>555</v>
      </c>
      <c r="D65" s="7" t="s">
        <v>711</v>
      </c>
      <c r="E65" s="7" t="s">
        <v>712</v>
      </c>
      <c r="F65" s="7">
        <v>1973</v>
      </c>
      <c r="G65" s="7" t="s">
        <v>558</v>
      </c>
      <c r="H65" s="7" t="s">
        <v>559</v>
      </c>
      <c r="I65" s="16" t="s">
        <v>560</v>
      </c>
      <c r="J65" s="16" t="s">
        <v>560</v>
      </c>
    </row>
    <row r="66" spans="1:10" x14ac:dyDescent="0.2">
      <c r="A66" s="3" t="s">
        <v>497</v>
      </c>
      <c r="B66" s="7" t="s">
        <v>710</v>
      </c>
      <c r="C66" s="7" t="s">
        <v>555</v>
      </c>
      <c r="D66" s="7" t="s">
        <v>711</v>
      </c>
      <c r="E66" s="7" t="s">
        <v>591</v>
      </c>
      <c r="F66" s="7">
        <v>1974</v>
      </c>
      <c r="G66" s="7" t="s">
        <v>563</v>
      </c>
      <c r="H66" s="7" t="s">
        <v>559</v>
      </c>
      <c r="I66" s="16" t="s">
        <v>560</v>
      </c>
      <c r="J66" s="16" t="s">
        <v>560</v>
      </c>
    </row>
    <row r="67" spans="1:10" x14ac:dyDescent="0.2">
      <c r="A67" s="4" t="s">
        <v>713</v>
      </c>
      <c r="B67" s="16" t="s">
        <v>714</v>
      </c>
      <c r="C67" s="16" t="s">
        <v>555</v>
      </c>
      <c r="D67" s="16" t="s">
        <v>715</v>
      </c>
      <c r="E67" s="16" t="s">
        <v>716</v>
      </c>
      <c r="F67" s="16">
        <v>2001</v>
      </c>
      <c r="G67" s="16" t="s">
        <v>563</v>
      </c>
      <c r="H67" s="16" t="s">
        <v>559</v>
      </c>
      <c r="I67" s="16" t="s">
        <v>560</v>
      </c>
      <c r="J67" s="16" t="s">
        <v>560</v>
      </c>
    </row>
    <row r="68" spans="1:10" x14ac:dyDescent="0.2">
      <c r="A68" s="3" t="s">
        <v>499</v>
      </c>
      <c r="B68" s="7" t="s">
        <v>717</v>
      </c>
      <c r="C68" s="7" t="s">
        <v>586</v>
      </c>
      <c r="D68" s="7" t="s">
        <v>718</v>
      </c>
      <c r="E68" s="7" t="s">
        <v>719</v>
      </c>
      <c r="F68" s="7" t="s">
        <v>581</v>
      </c>
      <c r="G68" s="7" t="s">
        <v>563</v>
      </c>
      <c r="H68" s="16" t="s">
        <v>559</v>
      </c>
      <c r="I68" s="16" t="s">
        <v>560</v>
      </c>
      <c r="J68" s="16" t="s">
        <v>560</v>
      </c>
    </row>
    <row r="69" spans="1:10" x14ac:dyDescent="0.2">
      <c r="A69" s="3" t="s">
        <v>500</v>
      </c>
      <c r="B69" s="7" t="s">
        <v>720</v>
      </c>
      <c r="C69" s="7" t="s">
        <v>573</v>
      </c>
      <c r="D69" s="7" t="s">
        <v>721</v>
      </c>
      <c r="E69" s="7" t="s">
        <v>646</v>
      </c>
      <c r="F69" s="7">
        <v>1980</v>
      </c>
      <c r="G69" s="7" t="s">
        <v>558</v>
      </c>
      <c r="H69" s="16" t="s">
        <v>559</v>
      </c>
      <c r="I69" s="16" t="s">
        <v>560</v>
      </c>
      <c r="J69" s="16" t="s">
        <v>560</v>
      </c>
    </row>
    <row r="70" spans="1:10" x14ac:dyDescent="0.2">
      <c r="A70" s="3" t="s">
        <v>722</v>
      </c>
      <c r="B70" s="7" t="s">
        <v>723</v>
      </c>
      <c r="C70" s="7" t="s">
        <v>555</v>
      </c>
      <c r="D70" s="7" t="s">
        <v>724</v>
      </c>
      <c r="E70" s="7" t="s">
        <v>725</v>
      </c>
      <c r="F70" s="7">
        <v>1990</v>
      </c>
      <c r="G70" s="7" t="s">
        <v>558</v>
      </c>
      <c r="H70" s="16" t="s">
        <v>559</v>
      </c>
      <c r="I70" s="16" t="s">
        <v>560</v>
      </c>
      <c r="J70" s="16" t="s">
        <v>560</v>
      </c>
    </row>
    <row r="71" spans="1:10" x14ac:dyDescent="0.2">
      <c r="A71" s="3" t="s">
        <v>722</v>
      </c>
      <c r="B71" s="7" t="s">
        <v>723</v>
      </c>
      <c r="C71" s="7" t="s">
        <v>555</v>
      </c>
      <c r="D71" s="7" t="s">
        <v>726</v>
      </c>
      <c r="E71" s="7" t="s">
        <v>727</v>
      </c>
      <c r="F71" s="7">
        <v>1994</v>
      </c>
      <c r="G71" s="7" t="s">
        <v>563</v>
      </c>
      <c r="H71" s="16" t="s">
        <v>559</v>
      </c>
      <c r="I71" s="16" t="s">
        <v>560</v>
      </c>
      <c r="J71" s="16" t="s">
        <v>560</v>
      </c>
    </row>
    <row r="72" spans="1:10" x14ac:dyDescent="0.2">
      <c r="A72" s="3" t="s">
        <v>728</v>
      </c>
      <c r="B72" s="16" t="s">
        <v>729</v>
      </c>
      <c r="C72" s="16" t="s">
        <v>586</v>
      </c>
      <c r="D72" s="7" t="s">
        <v>587</v>
      </c>
      <c r="E72" s="16" t="s">
        <v>575</v>
      </c>
      <c r="F72" s="16" t="s">
        <v>472</v>
      </c>
      <c r="G72" s="16" t="s">
        <v>576</v>
      </c>
      <c r="H72" s="16" t="s">
        <v>559</v>
      </c>
      <c r="I72" s="16" t="s">
        <v>560</v>
      </c>
      <c r="J72" s="16" t="s">
        <v>560</v>
      </c>
    </row>
    <row r="73" spans="1:10" x14ac:dyDescent="0.2">
      <c r="A73" s="3" t="s">
        <v>728</v>
      </c>
      <c r="B73" s="7" t="s">
        <v>730</v>
      </c>
      <c r="C73" s="7" t="s">
        <v>555</v>
      </c>
      <c r="D73" s="7" t="s">
        <v>574</v>
      </c>
      <c r="E73" s="7" t="s">
        <v>575</v>
      </c>
      <c r="F73" s="7">
        <v>1968</v>
      </c>
      <c r="G73" s="7" t="s">
        <v>576</v>
      </c>
      <c r="H73" s="16" t="s">
        <v>559</v>
      </c>
      <c r="I73" s="16" t="s">
        <v>560</v>
      </c>
      <c r="J73" s="16" t="s">
        <v>560</v>
      </c>
    </row>
    <row r="74" spans="1:10" x14ac:dyDescent="0.2">
      <c r="A74" s="4" t="s">
        <v>731</v>
      </c>
      <c r="B74" s="16" t="s">
        <v>732</v>
      </c>
      <c r="C74" s="16" t="s">
        <v>555</v>
      </c>
      <c r="D74" s="16" t="s">
        <v>594</v>
      </c>
      <c r="E74" s="16" t="s">
        <v>733</v>
      </c>
      <c r="F74" s="16">
        <v>1977</v>
      </c>
      <c r="G74" s="16" t="s">
        <v>558</v>
      </c>
      <c r="H74" s="16" t="s">
        <v>596</v>
      </c>
      <c r="I74" s="16" t="s">
        <v>560</v>
      </c>
      <c r="J74" s="16" t="s">
        <v>560</v>
      </c>
    </row>
    <row r="75" spans="1:10" x14ac:dyDescent="0.2">
      <c r="A75" s="3" t="s">
        <v>734</v>
      </c>
      <c r="B75" s="7" t="s">
        <v>735</v>
      </c>
      <c r="C75" s="7" t="s">
        <v>586</v>
      </c>
      <c r="D75" s="7" t="s">
        <v>472</v>
      </c>
      <c r="F75" s="7">
        <v>1966</v>
      </c>
      <c r="G75" s="7" t="s">
        <v>576</v>
      </c>
      <c r="H75" s="16" t="s">
        <v>559</v>
      </c>
      <c r="I75" s="16" t="s">
        <v>560</v>
      </c>
      <c r="J75" s="16" t="s">
        <v>560</v>
      </c>
    </row>
    <row r="76" spans="1:10" x14ac:dyDescent="0.2">
      <c r="H76" s="16"/>
      <c r="I76" s="16"/>
      <c r="J76" s="16"/>
    </row>
    <row r="77" spans="1:10" x14ac:dyDescent="0.2">
      <c r="A77" s="4" t="s">
        <v>567</v>
      </c>
      <c r="B77" s="16" t="s">
        <v>568</v>
      </c>
      <c r="C77" s="16" t="s">
        <v>555</v>
      </c>
      <c r="D77" s="16" t="s">
        <v>569</v>
      </c>
      <c r="E77" s="16" t="s">
        <v>570</v>
      </c>
      <c r="F77" s="7">
        <v>1985</v>
      </c>
      <c r="G77" s="16" t="s">
        <v>563</v>
      </c>
      <c r="H77" s="16" t="s">
        <v>559</v>
      </c>
      <c r="I77" s="16" t="s">
        <v>472</v>
      </c>
      <c r="J77" s="16" t="s">
        <v>560</v>
      </c>
    </row>
    <row r="78" spans="1:10" s="31" customFormat="1" x14ac:dyDescent="0.2">
      <c r="A78" s="23" t="s">
        <v>473</v>
      </c>
      <c r="B78" s="22" t="s">
        <v>782</v>
      </c>
      <c r="C78" s="22" t="s">
        <v>555</v>
      </c>
      <c r="D78" s="22" t="s">
        <v>783</v>
      </c>
      <c r="E78" s="22" t="s">
        <v>784</v>
      </c>
      <c r="F78" s="22">
        <v>2011</v>
      </c>
      <c r="G78" s="22" t="s">
        <v>563</v>
      </c>
      <c r="H78" s="22" t="s">
        <v>559</v>
      </c>
      <c r="I78" s="22" t="s">
        <v>702</v>
      </c>
      <c r="J78" s="22" t="s">
        <v>560</v>
      </c>
    </row>
    <row r="79" spans="1:10" x14ac:dyDescent="0.2">
      <c r="A79" s="3" t="s">
        <v>698</v>
      </c>
      <c r="B79" s="7" t="s">
        <v>699</v>
      </c>
      <c r="C79" s="7" t="s">
        <v>586</v>
      </c>
      <c r="D79" s="7" t="s">
        <v>700</v>
      </c>
      <c r="E79" s="7" t="s">
        <v>701</v>
      </c>
      <c r="F79" s="7" t="s">
        <v>472</v>
      </c>
      <c r="G79" s="7" t="s">
        <v>563</v>
      </c>
      <c r="H79" s="16" t="s">
        <v>559</v>
      </c>
      <c r="I79" s="16" t="s">
        <v>702</v>
      </c>
      <c r="J79" s="16" t="s">
        <v>560</v>
      </c>
    </row>
    <row r="80" spans="1:10" s="31" customFormat="1" x14ac:dyDescent="0.2">
      <c r="A80" s="23" t="s">
        <v>736</v>
      </c>
      <c r="B80" s="22" t="s">
        <v>836</v>
      </c>
      <c r="C80" s="22" t="s">
        <v>586</v>
      </c>
      <c r="D80" s="22" t="s">
        <v>737</v>
      </c>
      <c r="E80" s="22" t="s">
        <v>837</v>
      </c>
      <c r="F80" s="22">
        <v>1972</v>
      </c>
      <c r="G80" s="22" t="s">
        <v>558</v>
      </c>
      <c r="H80" s="22" t="s">
        <v>559</v>
      </c>
      <c r="I80" s="22" t="s">
        <v>702</v>
      </c>
      <c r="J80" s="22" t="s">
        <v>560</v>
      </c>
    </row>
    <row r="81" spans="1:10" x14ac:dyDescent="0.2">
      <c r="A81" s="4" t="s">
        <v>738</v>
      </c>
      <c r="B81" s="16" t="s">
        <v>739</v>
      </c>
      <c r="C81" s="16" t="s">
        <v>586</v>
      </c>
      <c r="D81" s="16" t="s">
        <v>600</v>
      </c>
      <c r="E81" s="16" t="s">
        <v>622</v>
      </c>
      <c r="F81" s="16">
        <v>1984</v>
      </c>
      <c r="G81" s="16" t="s">
        <v>563</v>
      </c>
      <c r="H81" s="16" t="s">
        <v>596</v>
      </c>
      <c r="I81" s="16" t="s">
        <v>560</v>
      </c>
      <c r="J81" s="16" t="s">
        <v>702</v>
      </c>
    </row>
  </sheetData>
  <autoFilter ref="A1:J81" xr:uid="{00000000-0009-0000-0000-000002000000}"/>
  <pageMargins left="0.7" right="0.7" top="0.75" bottom="0.75" header="0.3" footer="0.3"/>
  <pageSetup paperSize="9" orientation="landscape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World leaders</vt:lpstr>
      <vt:lpstr>League table</vt:lpstr>
      <vt:lpstr>UK qualifications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W Huxley</dc:creator>
  <cp:lastModifiedBy>Microsoft Office User</cp:lastModifiedBy>
  <cp:lastPrinted>2018-08-12T17:10:50Z</cp:lastPrinted>
  <dcterms:created xsi:type="dcterms:W3CDTF">2017-07-25T10:22:24Z</dcterms:created>
  <dcterms:modified xsi:type="dcterms:W3CDTF">2018-08-12T21:02:43Z</dcterms:modified>
</cp:coreProperties>
</file>