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pi/Documents/Student voters 3/"/>
    </mc:Choice>
  </mc:AlternateContent>
  <xr:revisionPtr revIDLastSave="0" documentId="13_ncr:1_{09537E11-48EA-D745-8AD2-46E8CD233350}" xr6:coauthVersionLast="41" xr6:coauthVersionMax="41" xr10:uidLastSave="{00000000-0000-0000-0000-000000000000}"/>
  <bookViews>
    <workbookView xWindow="0" yWindow="460" windowWidth="25600" windowHeight="147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5" i="1" l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AA29" i="1"/>
  <c r="Z29" i="1"/>
  <c r="Y29" i="1"/>
  <c r="X29" i="1"/>
  <c r="W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AA23" i="1"/>
  <c r="AA24" i="1" s="1"/>
  <c r="F34" i="1"/>
  <c r="G34" i="1" s="1"/>
  <c r="F33" i="1"/>
  <c r="G33" i="1" s="1"/>
  <c r="F28" i="1"/>
  <c r="G28" i="1" s="1"/>
  <c r="F32" i="1"/>
  <c r="G32" i="1" s="1"/>
  <c r="F27" i="1"/>
  <c r="G27" i="1" s="1"/>
  <c r="F11" i="1" l="1"/>
  <c r="G11" i="1" s="1"/>
  <c r="F16" i="1"/>
  <c r="G16" i="1" s="1"/>
  <c r="F21" i="1"/>
  <c r="G21" i="1" s="1"/>
  <c r="F5" i="1"/>
  <c r="G5" i="1" s="1"/>
  <c r="F23" i="1"/>
  <c r="G23" i="1" s="1"/>
  <c r="F6" i="1"/>
  <c r="G6" i="1" s="1"/>
  <c r="F7" i="1"/>
  <c r="G7" i="1" s="1"/>
  <c r="F8" i="1"/>
  <c r="G8" i="1" s="1"/>
  <c r="F12" i="1"/>
  <c r="G12" i="1" s="1"/>
  <c r="F19" i="1"/>
  <c r="G19" i="1" s="1"/>
  <c r="F10" i="1"/>
  <c r="G10" i="1" s="1"/>
  <c r="F15" i="1"/>
  <c r="G15" i="1" s="1"/>
  <c r="F20" i="1"/>
  <c r="G20" i="1" s="1"/>
  <c r="F14" i="1"/>
  <c r="G14" i="1" s="1"/>
  <c r="F18" i="1"/>
  <c r="G18" i="1" s="1"/>
  <c r="F22" i="1"/>
  <c r="G22" i="1" s="1"/>
  <c r="F17" i="1"/>
  <c r="G17" i="1" s="1"/>
  <c r="F13" i="1"/>
  <c r="G13" i="1" s="1"/>
  <c r="F9" i="1"/>
  <c r="G9" i="1" s="1"/>
  <c r="F4" i="1"/>
  <c r="G4" i="1" s="1"/>
</calcChain>
</file>

<file path=xl/sharedStrings.xml><?xml version="1.0" encoding="utf-8"?>
<sst xmlns="http://schemas.openxmlformats.org/spreadsheetml/2006/main" count="94" uniqueCount="40">
  <si>
    <t>Cambridge</t>
  </si>
  <si>
    <t>Leicester South</t>
  </si>
  <si>
    <t>Nottingham East</t>
  </si>
  <si>
    <t>Nottingham South</t>
  </si>
  <si>
    <t>Holborn and St Pancras</t>
  </si>
  <si>
    <t>Newcastle upon Tyne East</t>
  </si>
  <si>
    <t>Liverpool, Riverside</t>
  </si>
  <si>
    <t>Manchester Central</t>
  </si>
  <si>
    <t>Manchester, Gorton</t>
  </si>
  <si>
    <t>Edinburgh East</t>
  </si>
  <si>
    <t>Glasgow Central</t>
  </si>
  <si>
    <t>Glasgow North</t>
  </si>
  <si>
    <t>Canterbury</t>
  </si>
  <si>
    <t>Oxford East</t>
  </si>
  <si>
    <t>Portsmouth South</t>
  </si>
  <si>
    <t>Bath</t>
  </si>
  <si>
    <t>Bristol West</t>
  </si>
  <si>
    <t>Cardiff Central</t>
  </si>
  <si>
    <t>Swansea West</t>
  </si>
  <si>
    <t>Birmingham, Ladywood</t>
  </si>
  <si>
    <t>Birmingham, Selly Oak</t>
  </si>
  <si>
    <t>Coventry South</t>
  </si>
  <si>
    <t>Leeds Central</t>
  </si>
  <si>
    <t>Leeds North West</t>
  </si>
  <si>
    <t>Sheffield Central</t>
  </si>
  <si>
    <t>CONSTITUENCY</t>
  </si>
  <si>
    <t>L</t>
  </si>
  <si>
    <t>C</t>
  </si>
  <si>
    <t>LD</t>
  </si>
  <si>
    <t>Gn</t>
  </si>
  <si>
    <t>UKIP / Bxt</t>
  </si>
  <si>
    <t>WALES</t>
  </si>
  <si>
    <t>SCOTLAND</t>
  </si>
  <si>
    <t>ENGLAND</t>
  </si>
  <si>
    <t>PC</t>
  </si>
  <si>
    <t>SNP</t>
  </si>
  <si>
    <t>Scot Gn</t>
  </si>
  <si>
    <t>AVERAGE</t>
  </si>
  <si>
    <t>STUDENTS (%)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</si>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</sst>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20"/>
      <color theme="0"/>
      <name val="Calibri (Body)"/>
    </font>
    <font>
      <b/>
      <sz val="18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3" fontId="1" fillId="0" borderId="6" xfId="0" applyNumberFormat="1" applyFont="1" applyBorder="1" applyAlignment="1">
      <alignment horizontal="right" vertical="top"/>
    </xf>
    <xf numFmtId="3" fontId="4" fillId="0" borderId="6" xfId="0" applyNumberFormat="1" applyFont="1" applyBorder="1"/>
    <xf numFmtId="164" fontId="4" fillId="0" borderId="13" xfId="0" applyNumberFormat="1" applyFont="1" applyBorder="1"/>
    <xf numFmtId="164" fontId="4" fillId="0" borderId="16" xfId="0" applyNumberFormat="1" applyFont="1" applyBorder="1"/>
    <xf numFmtId="164" fontId="4" fillId="0" borderId="6" xfId="0" applyNumberFormat="1" applyFont="1" applyBorder="1"/>
    <xf numFmtId="164" fontId="4" fillId="0" borderId="6" xfId="0" applyNumberFormat="1" applyFont="1" applyFill="1" applyBorder="1"/>
    <xf numFmtId="164" fontId="4" fillId="0" borderId="7" xfId="0" applyNumberFormat="1" applyFont="1" applyBorder="1"/>
    <xf numFmtId="164" fontId="4" fillId="0" borderId="16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right" vertical="top"/>
    </xf>
    <xf numFmtId="3" fontId="4" fillId="0" borderId="9" xfId="0" applyNumberFormat="1" applyFont="1" applyBorder="1"/>
    <xf numFmtId="164" fontId="4" fillId="0" borderId="14" xfId="0" applyNumberFormat="1" applyFont="1" applyBorder="1"/>
    <xf numFmtId="164" fontId="4" fillId="0" borderId="17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4" fillId="0" borderId="0" xfId="0" applyFont="1" applyBorder="1"/>
    <xf numFmtId="3" fontId="1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left" vertical="top"/>
    </xf>
    <xf numFmtId="0" fontId="5" fillId="4" borderId="5" xfId="0" applyNumberFormat="1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top"/>
    </xf>
    <xf numFmtId="3" fontId="8" fillId="0" borderId="9" xfId="0" applyNumberFormat="1" applyFont="1" applyBorder="1" applyAlignment="1">
      <alignment horizontal="right" vertical="top"/>
    </xf>
    <xf numFmtId="3" fontId="8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7"/>
  <sheetViews>
    <sheetView tabSelected="1" topLeftCell="A21" zoomScale="165" zoomScaleNormal="165" workbookViewId="0">
      <selection activeCell="J36" sqref="J36"/>
    </sheetView>
  </sheetViews>
  <sheetFormatPr baseColWidth="10" defaultColWidth="8.83203125" defaultRowHeight="14"/>
  <cols>
    <col min="1" max="1" width="21.6640625" style="32" customWidth="1" collapsed="1"/>
    <col min="2" max="2" width="10" style="8" customWidth="1" collapsed="1"/>
    <col min="3" max="5" width="14" style="8" hidden="1" customWidth="1" collapsed="1"/>
    <col min="6" max="6" width="8" style="8" hidden="1" customWidth="1"/>
    <col min="7" max="7" width="8.1640625" style="8" customWidth="1"/>
    <col min="8" max="27" width="4.33203125" style="8" customWidth="1"/>
    <col min="28" max="16384" width="8.83203125" style="8"/>
  </cols>
  <sheetData>
    <row r="1" spans="1:27" s="45" customFormat="1" ht="24">
      <c r="A1" s="39" t="s">
        <v>25</v>
      </c>
      <c r="B1" s="4"/>
      <c r="C1" s="40"/>
      <c r="D1" s="40"/>
      <c r="E1" s="40"/>
      <c r="F1" s="40"/>
      <c r="G1" s="41"/>
      <c r="H1" s="42">
        <v>2010</v>
      </c>
      <c r="I1" s="43"/>
      <c r="J1" s="43"/>
      <c r="K1" s="43"/>
      <c r="L1" s="44"/>
      <c r="M1" s="42">
        <v>2015</v>
      </c>
      <c r="N1" s="43"/>
      <c r="O1" s="43"/>
      <c r="P1" s="43"/>
      <c r="Q1" s="44"/>
      <c r="R1" s="42">
        <v>2017</v>
      </c>
      <c r="S1" s="43"/>
      <c r="T1" s="43"/>
      <c r="U1" s="43"/>
      <c r="V1" s="44"/>
      <c r="W1" s="42">
        <v>2019</v>
      </c>
      <c r="X1" s="43"/>
      <c r="Y1" s="43"/>
      <c r="Z1" s="43"/>
      <c r="AA1" s="44"/>
    </row>
    <row r="2" spans="1:27" s="45" customFormat="1" ht="14" customHeight="1">
      <c r="A2" s="39"/>
      <c r="B2" s="4"/>
      <c r="C2" s="40"/>
      <c r="D2" s="40"/>
      <c r="E2" s="40"/>
      <c r="F2" s="40"/>
      <c r="G2" s="41"/>
      <c r="H2" s="46"/>
      <c r="I2" s="40"/>
      <c r="J2" s="40"/>
      <c r="K2" s="40"/>
      <c r="L2" s="47"/>
      <c r="M2" s="46"/>
      <c r="N2" s="40"/>
      <c r="O2" s="40"/>
      <c r="P2" s="40"/>
      <c r="Q2" s="47"/>
      <c r="R2" s="46"/>
      <c r="S2" s="40"/>
      <c r="T2" s="40"/>
      <c r="U2" s="40"/>
      <c r="V2" s="47"/>
      <c r="W2" s="46"/>
      <c r="X2" s="40"/>
      <c r="Y2" s="40"/>
      <c r="Z2" s="40"/>
      <c r="AA2" s="47"/>
    </row>
    <row r="3" spans="1:27" s="7" customFormat="1" ht="28" customHeight="1">
      <c r="A3" s="38" t="s">
        <v>33</v>
      </c>
      <c r="B3" s="5" t="s">
        <v>39</v>
      </c>
      <c r="C3" s="5"/>
      <c r="D3" s="5"/>
      <c r="E3" s="5"/>
      <c r="F3" s="5"/>
      <c r="G3" s="34" t="s">
        <v>38</v>
      </c>
      <c r="H3" s="6" t="s">
        <v>26</v>
      </c>
      <c r="I3" s="5" t="s">
        <v>27</v>
      </c>
      <c r="J3" s="5" t="s">
        <v>28</v>
      </c>
      <c r="K3" s="5" t="s">
        <v>29</v>
      </c>
      <c r="L3" s="33" t="s">
        <v>30</v>
      </c>
      <c r="M3" s="6" t="s">
        <v>26</v>
      </c>
      <c r="N3" s="5" t="s">
        <v>27</v>
      </c>
      <c r="O3" s="5" t="s">
        <v>28</v>
      </c>
      <c r="P3" s="5" t="s">
        <v>29</v>
      </c>
      <c r="Q3" s="33" t="s">
        <v>30</v>
      </c>
      <c r="R3" s="6" t="s">
        <v>26</v>
      </c>
      <c r="S3" s="5" t="s">
        <v>27</v>
      </c>
      <c r="T3" s="5" t="s">
        <v>28</v>
      </c>
      <c r="U3" s="5" t="s">
        <v>29</v>
      </c>
      <c r="V3" s="33" t="s">
        <v>30</v>
      </c>
      <c r="W3" s="6" t="s">
        <v>26</v>
      </c>
      <c r="X3" s="5" t="s">
        <v>27</v>
      </c>
      <c r="Y3" s="5" t="s">
        <v>28</v>
      </c>
      <c r="Z3" s="5" t="s">
        <v>29</v>
      </c>
      <c r="AA3" s="33" t="s">
        <v>30</v>
      </c>
    </row>
    <row r="4" spans="1:27">
      <c r="A4" s="2" t="s">
        <v>24</v>
      </c>
      <c r="B4" s="48">
        <v>100162</v>
      </c>
      <c r="C4" s="9">
        <v>8500</v>
      </c>
      <c r="D4" s="9">
        <v>3134</v>
      </c>
      <c r="E4" s="9">
        <v>23241</v>
      </c>
      <c r="F4" s="10">
        <f t="shared" ref="F4:F23" si="0">C4+D4+E4</f>
        <v>34875</v>
      </c>
      <c r="G4" s="11">
        <f t="shared" ref="G4:G23" si="1">(F4/B4)*100</f>
        <v>34.818593877917777</v>
      </c>
      <c r="H4" s="12">
        <v>41.3</v>
      </c>
      <c r="I4" s="13">
        <v>10.1</v>
      </c>
      <c r="J4" s="13">
        <v>40.9</v>
      </c>
      <c r="K4" s="14">
        <v>3.8</v>
      </c>
      <c r="L4" s="15">
        <v>1.6</v>
      </c>
      <c r="M4" s="12">
        <v>55</v>
      </c>
      <c r="N4" s="13">
        <v>11.1</v>
      </c>
      <c r="O4" s="13">
        <v>9.6999999999999993</v>
      </c>
      <c r="P4" s="14">
        <v>15.8</v>
      </c>
      <c r="Q4" s="15">
        <v>7.5</v>
      </c>
      <c r="R4" s="12">
        <v>70.900000000000006</v>
      </c>
      <c r="S4" s="13">
        <v>13</v>
      </c>
      <c r="T4" s="13">
        <v>5.0999999999999996</v>
      </c>
      <c r="U4" s="13">
        <v>8</v>
      </c>
      <c r="V4" s="15">
        <v>2.2000000000000002</v>
      </c>
      <c r="W4" s="12">
        <v>66.7</v>
      </c>
      <c r="X4" s="13">
        <v>13.1</v>
      </c>
      <c r="Y4" s="13">
        <v>6.4</v>
      </c>
      <c r="Z4" s="14">
        <v>9</v>
      </c>
      <c r="AA4" s="15">
        <v>3.9</v>
      </c>
    </row>
    <row r="5" spans="1:27">
      <c r="A5" s="2" t="s">
        <v>3</v>
      </c>
      <c r="B5" s="48">
        <v>93708</v>
      </c>
      <c r="C5" s="9">
        <v>4852</v>
      </c>
      <c r="D5" s="9">
        <v>1816</v>
      </c>
      <c r="E5" s="9">
        <v>21382</v>
      </c>
      <c r="F5" s="10">
        <f t="shared" si="0"/>
        <v>28050</v>
      </c>
      <c r="G5" s="11">
        <f t="shared" si="1"/>
        <v>29.933410167755152</v>
      </c>
      <c r="H5" s="16">
        <v>37.299999999999997</v>
      </c>
      <c r="I5" s="17">
        <v>32.9</v>
      </c>
      <c r="J5" s="17">
        <v>23.1</v>
      </c>
      <c r="K5" s="17">
        <v>1.5</v>
      </c>
      <c r="L5" s="18">
        <v>2.4</v>
      </c>
      <c r="M5" s="16">
        <v>47.6</v>
      </c>
      <c r="N5" s="17">
        <v>31.7</v>
      </c>
      <c r="O5" s="17">
        <v>3.5</v>
      </c>
      <c r="P5" s="17">
        <v>5.4</v>
      </c>
      <c r="Q5" s="18">
        <v>11.3</v>
      </c>
      <c r="R5" s="16">
        <v>62.4</v>
      </c>
      <c r="S5" s="17">
        <v>30.9</v>
      </c>
      <c r="T5" s="17">
        <v>3.2</v>
      </c>
      <c r="U5" s="17">
        <v>1.2</v>
      </c>
      <c r="V5" s="18">
        <v>2.2999999999999998</v>
      </c>
      <c r="W5" s="16">
        <v>55.2</v>
      </c>
      <c r="X5" s="17">
        <v>29.1</v>
      </c>
      <c r="Y5" s="17">
        <v>8.1999999999999993</v>
      </c>
      <c r="Z5" s="17">
        <v>3.3</v>
      </c>
      <c r="AA5" s="18">
        <v>4.2</v>
      </c>
    </row>
    <row r="6" spans="1:27">
      <c r="A6" s="2" t="s">
        <v>5</v>
      </c>
      <c r="B6" s="48">
        <v>83208</v>
      </c>
      <c r="C6" s="9">
        <v>6025</v>
      </c>
      <c r="D6" s="9">
        <v>2002</v>
      </c>
      <c r="E6" s="9">
        <v>14944</v>
      </c>
      <c r="F6" s="10">
        <f t="shared" si="0"/>
        <v>22971</v>
      </c>
      <c r="G6" s="11">
        <f t="shared" si="1"/>
        <v>27.606720507643494</v>
      </c>
      <c r="H6" s="16">
        <v>45</v>
      </c>
      <c r="I6" s="17">
        <v>16</v>
      </c>
      <c r="J6" s="17">
        <v>33.299999999999997</v>
      </c>
      <c r="K6" s="17">
        <v>1.6</v>
      </c>
      <c r="L6" s="18"/>
      <c r="M6" s="16">
        <v>49.4</v>
      </c>
      <c r="N6" s="17">
        <v>17.600000000000001</v>
      </c>
      <c r="O6" s="17">
        <v>11</v>
      </c>
      <c r="P6" s="17">
        <v>8.6999999999999993</v>
      </c>
      <c r="Q6" s="18">
        <v>12.5</v>
      </c>
      <c r="R6" s="16">
        <v>67.599999999999994</v>
      </c>
      <c r="S6" s="17">
        <v>21.3</v>
      </c>
      <c r="T6" s="17">
        <v>6.2</v>
      </c>
      <c r="U6" s="17">
        <v>1.8</v>
      </c>
      <c r="V6" s="18">
        <v>3.2</v>
      </c>
      <c r="W6" s="16">
        <v>60.1</v>
      </c>
      <c r="X6" s="17">
        <v>24.4</v>
      </c>
      <c r="Y6" s="17">
        <v>10.5</v>
      </c>
      <c r="Z6" s="17">
        <v>5.0999999999999996</v>
      </c>
      <c r="AA6" s="18"/>
    </row>
    <row r="7" spans="1:27">
      <c r="A7" s="2" t="s">
        <v>6</v>
      </c>
      <c r="B7" s="48">
        <v>101448</v>
      </c>
      <c r="C7" s="9">
        <v>6783</v>
      </c>
      <c r="D7" s="9">
        <v>2782</v>
      </c>
      <c r="E7" s="9">
        <v>18422</v>
      </c>
      <c r="F7" s="10">
        <f t="shared" si="0"/>
        <v>27987</v>
      </c>
      <c r="G7" s="11">
        <f t="shared" si="1"/>
        <v>27.587532528980361</v>
      </c>
      <c r="H7" s="16">
        <v>59.3</v>
      </c>
      <c r="I7" s="17">
        <v>10.9</v>
      </c>
      <c r="J7" s="17">
        <v>22.7</v>
      </c>
      <c r="K7" s="17">
        <v>3.5</v>
      </c>
      <c r="L7" s="18">
        <v>1.7</v>
      </c>
      <c r="M7" s="16">
        <v>67.400000000000006</v>
      </c>
      <c r="N7" s="17">
        <v>9.6</v>
      </c>
      <c r="O7" s="17">
        <v>3.9</v>
      </c>
      <c r="P7" s="17">
        <v>12.1</v>
      </c>
      <c r="Q7" s="18">
        <v>5.7</v>
      </c>
      <c r="R7" s="16">
        <v>84.5</v>
      </c>
      <c r="S7" s="17">
        <v>9.6999999999999993</v>
      </c>
      <c r="T7" s="17">
        <v>2.5</v>
      </c>
      <c r="U7" s="17">
        <v>3.3</v>
      </c>
      <c r="V7" s="18"/>
      <c r="W7" s="16">
        <v>78</v>
      </c>
      <c r="X7" s="17">
        <v>7.8</v>
      </c>
      <c r="Y7" s="17">
        <v>5.0999999999999996</v>
      </c>
      <c r="Z7" s="17">
        <v>5.7</v>
      </c>
      <c r="AA7" s="18">
        <v>3.4</v>
      </c>
    </row>
    <row r="8" spans="1:27">
      <c r="A8" s="2" t="s">
        <v>7</v>
      </c>
      <c r="B8" s="48">
        <v>111850</v>
      </c>
      <c r="C8" s="9">
        <v>6808</v>
      </c>
      <c r="D8" s="9">
        <v>2934</v>
      </c>
      <c r="E8" s="9">
        <v>19284</v>
      </c>
      <c r="F8" s="10">
        <f t="shared" si="0"/>
        <v>29026</v>
      </c>
      <c r="G8" s="11">
        <f t="shared" si="1"/>
        <v>25.950827000447031</v>
      </c>
      <c r="H8" s="16">
        <v>52.7</v>
      </c>
      <c r="I8" s="17">
        <v>11.8</v>
      </c>
      <c r="J8" s="17">
        <v>26.6</v>
      </c>
      <c r="K8" s="17">
        <v>2.2999999999999998</v>
      </c>
      <c r="L8" s="18">
        <v>1.5</v>
      </c>
      <c r="M8" s="16">
        <v>61.3</v>
      </c>
      <c r="N8" s="17">
        <v>13.5</v>
      </c>
      <c r="O8" s="17">
        <v>4.0999999999999996</v>
      </c>
      <c r="P8" s="17">
        <v>8.5</v>
      </c>
      <c r="Q8" s="18">
        <v>11.1</v>
      </c>
      <c r="R8" s="16">
        <v>77.400000000000006</v>
      </c>
      <c r="S8" s="17">
        <v>14.2</v>
      </c>
      <c r="T8" s="17">
        <v>3.4</v>
      </c>
      <c r="U8" s="17">
        <v>1.7</v>
      </c>
      <c r="V8" s="18">
        <v>3</v>
      </c>
      <c r="W8" s="16">
        <v>70.400000000000006</v>
      </c>
      <c r="X8" s="17">
        <v>14.8</v>
      </c>
      <c r="Y8" s="17">
        <v>6.5</v>
      </c>
      <c r="Z8" s="17">
        <v>3.6</v>
      </c>
      <c r="AA8" s="18">
        <v>4.5</v>
      </c>
    </row>
    <row r="9" spans="1:27">
      <c r="A9" s="2" t="s">
        <v>23</v>
      </c>
      <c r="B9" s="48">
        <v>73209</v>
      </c>
      <c r="C9" s="9">
        <v>5408</v>
      </c>
      <c r="D9" s="9">
        <v>1555</v>
      </c>
      <c r="E9" s="9">
        <v>10765</v>
      </c>
      <c r="F9" s="10">
        <f t="shared" si="0"/>
        <v>17728</v>
      </c>
      <c r="G9" s="11">
        <f t="shared" si="1"/>
        <v>24.215601906869374</v>
      </c>
      <c r="H9" s="16">
        <v>21</v>
      </c>
      <c r="I9" s="17">
        <v>26.6</v>
      </c>
      <c r="J9" s="17">
        <v>47.5</v>
      </c>
      <c r="K9" s="17">
        <v>1.2</v>
      </c>
      <c r="L9" s="18">
        <v>1.4</v>
      </c>
      <c r="M9" s="16">
        <v>30.1</v>
      </c>
      <c r="N9" s="17">
        <v>18.600000000000001</v>
      </c>
      <c r="O9" s="17">
        <v>36.799999999999997</v>
      </c>
      <c r="P9" s="17">
        <v>7</v>
      </c>
      <c r="Q9" s="18">
        <v>6.9</v>
      </c>
      <c r="R9" s="16">
        <v>44.1</v>
      </c>
      <c r="S9" s="17">
        <v>19.7</v>
      </c>
      <c r="T9" s="17">
        <v>35</v>
      </c>
      <c r="U9" s="17">
        <v>1.3</v>
      </c>
      <c r="V9" s="18"/>
      <c r="W9" s="16">
        <v>48.6</v>
      </c>
      <c r="X9" s="17">
        <v>26.8</v>
      </c>
      <c r="Y9" s="17">
        <v>19.100000000000001</v>
      </c>
      <c r="Z9" s="17">
        <v>2.8</v>
      </c>
      <c r="AA9" s="18">
        <v>2.7</v>
      </c>
    </row>
    <row r="10" spans="1:27" ht="15" customHeight="1">
      <c r="A10" s="2" t="s">
        <v>13</v>
      </c>
      <c r="B10" s="48">
        <v>100681</v>
      </c>
      <c r="C10" s="9">
        <v>4916</v>
      </c>
      <c r="D10" s="9">
        <v>997</v>
      </c>
      <c r="E10" s="9">
        <v>18229</v>
      </c>
      <c r="F10" s="10">
        <f t="shared" si="0"/>
        <v>24142</v>
      </c>
      <c r="G10" s="11">
        <f t="shared" si="1"/>
        <v>23.97870501882182</v>
      </c>
      <c r="H10" s="16">
        <v>42.5</v>
      </c>
      <c r="I10" s="17">
        <v>18.8</v>
      </c>
      <c r="J10" s="17">
        <v>33.6</v>
      </c>
      <c r="K10" s="17">
        <v>2.4</v>
      </c>
      <c r="L10" s="18">
        <v>2.2999999999999998</v>
      </c>
      <c r="M10" s="16">
        <v>50</v>
      </c>
      <c r="N10" s="17">
        <v>19.899999999999999</v>
      </c>
      <c r="O10" s="17">
        <v>10.8</v>
      </c>
      <c r="P10" s="17">
        <v>11.6</v>
      </c>
      <c r="Q10" s="18">
        <v>6.8</v>
      </c>
      <c r="R10" s="16">
        <v>65.2</v>
      </c>
      <c r="S10" s="17">
        <v>22</v>
      </c>
      <c r="T10" s="17">
        <v>9.1</v>
      </c>
      <c r="U10" s="17">
        <v>3.3</v>
      </c>
      <c r="V10" s="18"/>
      <c r="W10" s="16">
        <v>57</v>
      </c>
      <c r="X10" s="17">
        <v>20.9</v>
      </c>
      <c r="Y10" s="17">
        <v>13.9</v>
      </c>
      <c r="Z10" s="17">
        <v>4.8</v>
      </c>
      <c r="AA10" s="18">
        <v>2.2999999999999998</v>
      </c>
    </row>
    <row r="11" spans="1:27">
      <c r="A11" s="2" t="s">
        <v>0</v>
      </c>
      <c r="B11" s="48">
        <v>98403</v>
      </c>
      <c r="C11" s="9">
        <v>4162</v>
      </c>
      <c r="D11" s="9">
        <v>649</v>
      </c>
      <c r="E11" s="9">
        <v>18382</v>
      </c>
      <c r="F11" s="10">
        <f t="shared" si="0"/>
        <v>23193</v>
      </c>
      <c r="G11" s="11">
        <f t="shared" si="1"/>
        <v>23.56940337184842</v>
      </c>
      <c r="H11" s="16">
        <v>24.3</v>
      </c>
      <c r="I11" s="17">
        <v>25.6</v>
      </c>
      <c r="J11" s="17">
        <v>39.1</v>
      </c>
      <c r="K11" s="17">
        <v>7.6</v>
      </c>
      <c r="L11" s="18">
        <v>2.4</v>
      </c>
      <c r="M11" s="16">
        <v>36</v>
      </c>
      <c r="N11" s="17">
        <v>15.7</v>
      </c>
      <c r="O11" s="17">
        <v>34.9</v>
      </c>
      <c r="P11" s="17">
        <v>7.9</v>
      </c>
      <c r="Q11" s="18">
        <v>5.2</v>
      </c>
      <c r="R11" s="16">
        <v>51.9</v>
      </c>
      <c r="S11" s="17">
        <v>16.3</v>
      </c>
      <c r="T11" s="17">
        <v>29.3</v>
      </c>
      <c r="U11" s="17">
        <v>2.2999999999999998</v>
      </c>
      <c r="V11" s="18"/>
      <c r="W11" s="16">
        <v>48</v>
      </c>
      <c r="X11" s="17">
        <v>15.5</v>
      </c>
      <c r="Y11" s="17">
        <v>30</v>
      </c>
      <c r="Z11" s="17">
        <v>4</v>
      </c>
      <c r="AA11" s="18">
        <v>1.9</v>
      </c>
    </row>
    <row r="12" spans="1:27">
      <c r="A12" s="2" t="s">
        <v>8</v>
      </c>
      <c r="B12" s="48">
        <v>87694</v>
      </c>
      <c r="C12" s="9">
        <v>5256</v>
      </c>
      <c r="D12" s="9">
        <v>1947</v>
      </c>
      <c r="E12" s="9">
        <v>12515</v>
      </c>
      <c r="F12" s="10">
        <f t="shared" si="0"/>
        <v>19718</v>
      </c>
      <c r="G12" s="11">
        <f t="shared" si="1"/>
        <v>22.485004675348371</v>
      </c>
      <c r="H12" s="16">
        <v>50.1</v>
      </c>
      <c r="I12" s="17">
        <v>11</v>
      </c>
      <c r="J12" s="17">
        <v>32.6</v>
      </c>
      <c r="K12" s="17">
        <v>2.7</v>
      </c>
      <c r="L12" s="18"/>
      <c r="M12" s="16">
        <v>67.099999999999994</v>
      </c>
      <c r="N12" s="17">
        <v>9.6999999999999993</v>
      </c>
      <c r="O12" s="17">
        <v>4.2</v>
      </c>
      <c r="P12" s="17">
        <v>9.8000000000000007</v>
      </c>
      <c r="Q12" s="18">
        <v>8.1999999999999993</v>
      </c>
      <c r="R12" s="16">
        <v>76.3</v>
      </c>
      <c r="S12" s="17">
        <v>7.3</v>
      </c>
      <c r="T12" s="17">
        <v>5.7</v>
      </c>
      <c r="U12" s="17">
        <v>2.2999999999999998</v>
      </c>
      <c r="V12" s="18">
        <v>2.1</v>
      </c>
      <c r="W12" s="16">
        <v>77.599999999999994</v>
      </c>
      <c r="X12" s="17">
        <v>9.5</v>
      </c>
      <c r="Y12" s="17">
        <v>5.5</v>
      </c>
      <c r="Z12" s="17">
        <v>3.8</v>
      </c>
      <c r="AA12" s="18">
        <v>3.5</v>
      </c>
    </row>
    <row r="13" spans="1:27">
      <c r="A13" s="2" t="s">
        <v>22</v>
      </c>
      <c r="B13" s="48">
        <v>109772</v>
      </c>
      <c r="C13" s="9">
        <v>5955</v>
      </c>
      <c r="D13" s="9">
        <v>2772</v>
      </c>
      <c r="E13" s="9">
        <v>15026</v>
      </c>
      <c r="F13" s="10">
        <f t="shared" si="0"/>
        <v>23753</v>
      </c>
      <c r="G13" s="11">
        <f t="shared" si="1"/>
        <v>21.638487045876907</v>
      </c>
      <c r="H13" s="16">
        <v>49.3</v>
      </c>
      <c r="I13" s="17">
        <v>20.2</v>
      </c>
      <c r="J13" s="17">
        <v>20.8</v>
      </c>
      <c r="K13" s="17"/>
      <c r="L13" s="18"/>
      <c r="M13" s="16">
        <v>55</v>
      </c>
      <c r="N13" s="17">
        <v>17.3</v>
      </c>
      <c r="O13" s="17">
        <v>3.4</v>
      </c>
      <c r="P13" s="17">
        <v>7.9</v>
      </c>
      <c r="Q13" s="18">
        <v>15.7</v>
      </c>
      <c r="R13" s="16">
        <v>70.2</v>
      </c>
      <c r="S13" s="17">
        <v>20.5</v>
      </c>
      <c r="T13" s="17">
        <v>2.2000000000000002</v>
      </c>
      <c r="U13" s="17">
        <v>2.5</v>
      </c>
      <c r="V13" s="18">
        <v>4.3</v>
      </c>
      <c r="W13" s="16">
        <v>61.7</v>
      </c>
      <c r="X13" s="17">
        <v>22.6</v>
      </c>
      <c r="Y13" s="17">
        <v>4.8</v>
      </c>
      <c r="Z13" s="17">
        <v>4.3</v>
      </c>
      <c r="AA13" s="18">
        <v>6.1</v>
      </c>
    </row>
    <row r="14" spans="1:27">
      <c r="A14" s="2" t="s">
        <v>16</v>
      </c>
      <c r="B14" s="48">
        <v>105365</v>
      </c>
      <c r="C14" s="9">
        <v>5695</v>
      </c>
      <c r="D14" s="9">
        <v>1371</v>
      </c>
      <c r="E14" s="9">
        <v>15649</v>
      </c>
      <c r="F14" s="10">
        <f t="shared" si="0"/>
        <v>22715</v>
      </c>
      <c r="G14" s="11">
        <f t="shared" si="1"/>
        <v>21.558392255492812</v>
      </c>
      <c r="H14" s="16">
        <v>27.5</v>
      </c>
      <c r="I14" s="17">
        <v>18.399999999999999</v>
      </c>
      <c r="J14" s="17">
        <v>48</v>
      </c>
      <c r="K14" s="17">
        <v>3.8</v>
      </c>
      <c r="L14" s="18">
        <v>1.2</v>
      </c>
      <c r="M14" s="16">
        <v>35.700000000000003</v>
      </c>
      <c r="N14" s="17">
        <v>15.2</v>
      </c>
      <c r="O14" s="17">
        <v>18.8</v>
      </c>
      <c r="P14" s="17">
        <v>26.8</v>
      </c>
      <c r="Q14" s="18">
        <v>3</v>
      </c>
      <c r="R14" s="16">
        <v>65.900000000000006</v>
      </c>
      <c r="S14" s="17">
        <v>13.8</v>
      </c>
      <c r="T14" s="17">
        <v>7.3</v>
      </c>
      <c r="U14" s="17">
        <v>12.9</v>
      </c>
      <c r="V14" s="18"/>
      <c r="W14" s="16">
        <v>62.3</v>
      </c>
      <c r="X14" s="17">
        <v>11.7</v>
      </c>
      <c r="Y14" s="17"/>
      <c r="Z14" s="17">
        <v>24.9</v>
      </c>
      <c r="AA14" s="18">
        <v>1.2</v>
      </c>
    </row>
    <row r="15" spans="1:27">
      <c r="A15" s="2" t="s">
        <v>14</v>
      </c>
      <c r="B15" s="48">
        <v>90208</v>
      </c>
      <c r="C15" s="9">
        <v>4473</v>
      </c>
      <c r="D15" s="9">
        <v>1911</v>
      </c>
      <c r="E15" s="9">
        <v>12083</v>
      </c>
      <c r="F15" s="10">
        <f t="shared" si="0"/>
        <v>18467</v>
      </c>
      <c r="G15" s="11">
        <f t="shared" si="1"/>
        <v>20.471576800283788</v>
      </c>
      <c r="H15" s="16">
        <v>13.7</v>
      </c>
      <c r="I15" s="17">
        <v>33.299999999999997</v>
      </c>
      <c r="J15" s="17">
        <v>45.9</v>
      </c>
      <c r="K15" s="17">
        <v>1.7</v>
      </c>
      <c r="L15" s="18">
        <v>2.1</v>
      </c>
      <c r="M15" s="16">
        <v>19.5</v>
      </c>
      <c r="N15" s="17">
        <v>34.799999999999997</v>
      </c>
      <c r="O15" s="17">
        <v>22.3</v>
      </c>
      <c r="P15" s="17">
        <v>7.5</v>
      </c>
      <c r="Q15" s="18">
        <v>13.4</v>
      </c>
      <c r="R15" s="16">
        <v>41</v>
      </c>
      <c r="S15" s="17">
        <v>37.6</v>
      </c>
      <c r="T15" s="17">
        <v>17.3</v>
      </c>
      <c r="U15" s="17">
        <v>1.6</v>
      </c>
      <c r="V15" s="18">
        <v>2.5</v>
      </c>
      <c r="W15" s="16">
        <v>48.6</v>
      </c>
      <c r="X15" s="17">
        <v>37.299999999999997</v>
      </c>
      <c r="Y15" s="17">
        <v>11.4</v>
      </c>
      <c r="Z15" s="17"/>
      <c r="AA15" s="18">
        <v>2.1</v>
      </c>
    </row>
    <row r="16" spans="1:27">
      <c r="A16" s="2" t="s">
        <v>1</v>
      </c>
      <c r="B16" s="48">
        <v>95923</v>
      </c>
      <c r="C16" s="9">
        <v>4370</v>
      </c>
      <c r="D16" s="9">
        <v>1700</v>
      </c>
      <c r="E16" s="9">
        <v>13459</v>
      </c>
      <c r="F16" s="10">
        <f t="shared" si="0"/>
        <v>19529</v>
      </c>
      <c r="G16" s="11">
        <f t="shared" si="1"/>
        <v>20.359037978378492</v>
      </c>
      <c r="H16" s="16">
        <v>45.6</v>
      </c>
      <c r="I16" s="17">
        <v>21.4</v>
      </c>
      <c r="J16" s="17">
        <v>26.9</v>
      </c>
      <c r="K16" s="17">
        <v>1.6</v>
      </c>
      <c r="L16" s="18">
        <v>1.5</v>
      </c>
      <c r="M16" s="16">
        <v>59.8</v>
      </c>
      <c r="N16" s="17">
        <v>20.9</v>
      </c>
      <c r="O16" s="17">
        <v>4.5999999999999996</v>
      </c>
      <c r="P16" s="17">
        <v>5.5</v>
      </c>
      <c r="Q16" s="18">
        <v>8.3000000000000007</v>
      </c>
      <c r="R16" s="16">
        <v>73.599999999999994</v>
      </c>
      <c r="S16" s="17">
        <v>21.6</v>
      </c>
      <c r="T16" s="17">
        <v>2.5</v>
      </c>
      <c r="U16" s="17">
        <v>2.2999999999999998</v>
      </c>
      <c r="V16" s="18"/>
      <c r="W16" s="16">
        <v>67</v>
      </c>
      <c r="X16" s="17">
        <v>21.8</v>
      </c>
      <c r="Y16" s="17">
        <v>5.5</v>
      </c>
      <c r="Z16" s="17">
        <v>3.3</v>
      </c>
      <c r="AA16" s="18">
        <v>2.4</v>
      </c>
    </row>
    <row r="17" spans="1:27">
      <c r="A17" s="2" t="s">
        <v>21</v>
      </c>
      <c r="B17" s="48">
        <v>87340</v>
      </c>
      <c r="C17" s="9">
        <v>3644</v>
      </c>
      <c r="D17" s="9">
        <v>1601</v>
      </c>
      <c r="E17" s="9">
        <v>12019</v>
      </c>
      <c r="F17" s="10">
        <f t="shared" si="0"/>
        <v>17264</v>
      </c>
      <c r="G17" s="11">
        <f t="shared" si="1"/>
        <v>19.76643004350813</v>
      </c>
      <c r="H17" s="16">
        <v>41.8</v>
      </c>
      <c r="I17" s="17">
        <v>33.4</v>
      </c>
      <c r="J17" s="17">
        <v>18</v>
      </c>
      <c r="K17" s="17">
        <v>1.4</v>
      </c>
      <c r="L17" s="18">
        <v>3.8</v>
      </c>
      <c r="M17" s="16">
        <v>42.3</v>
      </c>
      <c r="N17" s="17">
        <v>35</v>
      </c>
      <c r="O17" s="17">
        <v>4.0999999999999996</v>
      </c>
      <c r="P17" s="17">
        <v>3.9</v>
      </c>
      <c r="Q17" s="18">
        <v>13.1</v>
      </c>
      <c r="R17" s="16">
        <v>55</v>
      </c>
      <c r="S17" s="17">
        <v>38.1</v>
      </c>
      <c r="T17" s="17">
        <v>2.9</v>
      </c>
      <c r="U17" s="17">
        <v>1.3</v>
      </c>
      <c r="V17" s="18">
        <v>2.2000000000000002</v>
      </c>
      <c r="W17" s="16">
        <v>43.4</v>
      </c>
      <c r="X17" s="17">
        <v>42.5</v>
      </c>
      <c r="Y17" s="17">
        <v>7.5</v>
      </c>
      <c r="Z17" s="17">
        <v>2.4</v>
      </c>
      <c r="AA17" s="18">
        <v>3.2</v>
      </c>
    </row>
    <row r="18" spans="1:27">
      <c r="A18" s="2" t="s">
        <v>19</v>
      </c>
      <c r="B18" s="48">
        <v>96959</v>
      </c>
      <c r="C18" s="9">
        <v>4531</v>
      </c>
      <c r="D18" s="9">
        <v>2141</v>
      </c>
      <c r="E18" s="9">
        <v>12095</v>
      </c>
      <c r="F18" s="10">
        <f t="shared" si="0"/>
        <v>18767</v>
      </c>
      <c r="G18" s="11">
        <f t="shared" si="1"/>
        <v>19.355603915056879</v>
      </c>
      <c r="H18" s="16">
        <v>55.7</v>
      </c>
      <c r="I18" s="17">
        <v>11.9</v>
      </c>
      <c r="J18" s="17">
        <v>27.5</v>
      </c>
      <c r="K18" s="17">
        <v>2.4</v>
      </c>
      <c r="L18" s="18">
        <v>2.5</v>
      </c>
      <c r="M18" s="16">
        <v>73.599999999999994</v>
      </c>
      <c r="N18" s="17">
        <v>12.7</v>
      </c>
      <c r="O18" s="17">
        <v>3.8</v>
      </c>
      <c r="P18" s="17">
        <v>4.2</v>
      </c>
      <c r="Q18" s="18">
        <v>5</v>
      </c>
      <c r="R18" s="16">
        <v>82.7</v>
      </c>
      <c r="S18" s="17">
        <v>13.2</v>
      </c>
      <c r="T18" s="17">
        <v>2.8</v>
      </c>
      <c r="U18" s="17">
        <v>1.3</v>
      </c>
      <c r="V18" s="18"/>
      <c r="W18" s="16">
        <v>79.2</v>
      </c>
      <c r="X18" s="17">
        <v>11.3</v>
      </c>
      <c r="Y18" s="17">
        <v>5.3</v>
      </c>
      <c r="Z18" s="17">
        <v>2.2000000000000002</v>
      </c>
      <c r="AA18" s="18">
        <v>1.9</v>
      </c>
    </row>
    <row r="19" spans="1:27">
      <c r="A19" s="2" t="s">
        <v>12</v>
      </c>
      <c r="B19" s="48">
        <v>92017</v>
      </c>
      <c r="C19" s="9">
        <v>4598</v>
      </c>
      <c r="D19" s="9">
        <v>1882</v>
      </c>
      <c r="E19" s="9">
        <v>10962</v>
      </c>
      <c r="F19" s="10">
        <f t="shared" si="0"/>
        <v>17442</v>
      </c>
      <c r="G19" s="11">
        <f t="shared" si="1"/>
        <v>18.955193062151558</v>
      </c>
      <c r="H19" s="16">
        <v>16.100000000000001</v>
      </c>
      <c r="I19" s="17">
        <v>44.8</v>
      </c>
      <c r="J19" s="17">
        <v>32.5</v>
      </c>
      <c r="K19" s="17">
        <v>2.2999999999999998</v>
      </c>
      <c r="L19" s="18">
        <v>3.9</v>
      </c>
      <c r="M19" s="16">
        <v>24.5</v>
      </c>
      <c r="N19" s="17">
        <v>42.9</v>
      </c>
      <c r="O19" s="17">
        <v>11.6</v>
      </c>
      <c r="P19" s="17">
        <v>7</v>
      </c>
      <c r="Q19" s="18">
        <v>13.6</v>
      </c>
      <c r="R19" s="16">
        <v>45</v>
      </c>
      <c r="S19" s="17">
        <v>44.7</v>
      </c>
      <c r="T19" s="17">
        <v>8</v>
      </c>
      <c r="U19" s="17">
        <v>2.2999999999999998</v>
      </c>
      <c r="V19" s="18"/>
      <c r="W19" s="16">
        <v>48.3</v>
      </c>
      <c r="X19" s="17">
        <v>45.2</v>
      </c>
      <c r="Y19" s="17">
        <v>5.7</v>
      </c>
      <c r="Z19" s="17"/>
      <c r="AA19" s="18"/>
    </row>
    <row r="20" spans="1:27">
      <c r="A20" s="2" t="s">
        <v>15</v>
      </c>
      <c r="B20" s="48">
        <v>75419</v>
      </c>
      <c r="C20" s="9">
        <v>3371</v>
      </c>
      <c r="D20" s="9">
        <v>837</v>
      </c>
      <c r="E20" s="9">
        <v>9404</v>
      </c>
      <c r="F20" s="10">
        <f t="shared" si="0"/>
        <v>13612</v>
      </c>
      <c r="G20" s="11">
        <f t="shared" si="1"/>
        <v>18.048502366777601</v>
      </c>
      <c r="H20" s="16">
        <v>6.9</v>
      </c>
      <c r="I20" s="17">
        <v>31.4</v>
      </c>
      <c r="J20" s="17">
        <v>56.6</v>
      </c>
      <c r="K20" s="17">
        <v>2.4</v>
      </c>
      <c r="L20" s="18">
        <v>1.9</v>
      </c>
      <c r="M20" s="16">
        <v>13.2</v>
      </c>
      <c r="N20" s="17">
        <v>37.799999999999997</v>
      </c>
      <c r="O20" s="17">
        <v>29.7</v>
      </c>
      <c r="P20" s="17">
        <v>11.9</v>
      </c>
      <c r="Q20" s="18">
        <v>6.2</v>
      </c>
      <c r="R20" s="16">
        <v>14.7</v>
      </c>
      <c r="S20" s="17">
        <v>35.799999999999997</v>
      </c>
      <c r="T20" s="17">
        <v>47.3</v>
      </c>
      <c r="U20" s="17">
        <v>2.2999999999999998</v>
      </c>
      <c r="V20" s="18"/>
      <c r="W20" s="16">
        <v>12.7</v>
      </c>
      <c r="X20" s="17">
        <v>30.9</v>
      </c>
      <c r="Y20" s="17">
        <v>54.5</v>
      </c>
      <c r="Z20" s="17"/>
      <c r="AA20" s="18">
        <v>1.2</v>
      </c>
    </row>
    <row r="21" spans="1:27">
      <c r="A21" s="2" t="s">
        <v>2</v>
      </c>
      <c r="B21" s="48">
        <v>81868</v>
      </c>
      <c r="C21" s="9">
        <v>3697</v>
      </c>
      <c r="D21" s="9">
        <v>1375</v>
      </c>
      <c r="E21" s="9">
        <v>9570</v>
      </c>
      <c r="F21" s="10">
        <f t="shared" si="0"/>
        <v>14642</v>
      </c>
      <c r="G21" s="11">
        <f t="shared" si="1"/>
        <v>17.884887868275761</v>
      </c>
      <c r="H21" s="16">
        <v>45.4</v>
      </c>
      <c r="I21" s="17">
        <v>23.7</v>
      </c>
      <c r="J21" s="17">
        <v>24.3</v>
      </c>
      <c r="K21" s="17">
        <v>2.8</v>
      </c>
      <c r="L21" s="18">
        <v>3.4</v>
      </c>
      <c r="M21" s="16">
        <v>54.6</v>
      </c>
      <c r="N21" s="17">
        <v>20.8</v>
      </c>
      <c r="O21" s="17">
        <v>4.2</v>
      </c>
      <c r="P21" s="17">
        <v>9.9</v>
      </c>
      <c r="Q21" s="18">
        <v>9.9</v>
      </c>
      <c r="R21" s="16">
        <v>71.5</v>
      </c>
      <c r="S21" s="17">
        <v>21.6</v>
      </c>
      <c r="T21" s="17">
        <v>2.6</v>
      </c>
      <c r="U21" s="17">
        <v>1.8</v>
      </c>
      <c r="V21" s="18">
        <v>2.1</v>
      </c>
      <c r="W21" s="16">
        <v>64.3</v>
      </c>
      <c r="X21" s="17">
        <v>20.9</v>
      </c>
      <c r="Y21" s="17">
        <v>4.9000000000000004</v>
      </c>
      <c r="Z21" s="17">
        <v>3</v>
      </c>
      <c r="AA21" s="18">
        <v>3.4</v>
      </c>
    </row>
    <row r="22" spans="1:27">
      <c r="A22" s="2" t="s">
        <v>20</v>
      </c>
      <c r="B22" s="48">
        <v>85227</v>
      </c>
      <c r="C22" s="9">
        <v>3712</v>
      </c>
      <c r="D22" s="9">
        <v>825</v>
      </c>
      <c r="E22" s="9">
        <v>10640</v>
      </c>
      <c r="F22" s="10">
        <f t="shared" si="0"/>
        <v>15177</v>
      </c>
      <c r="G22" s="11">
        <f t="shared" si="1"/>
        <v>17.807736984758353</v>
      </c>
      <c r="H22" s="16">
        <v>38.5</v>
      </c>
      <c r="I22" s="17">
        <v>31.1</v>
      </c>
      <c r="J22" s="17">
        <v>22.3</v>
      </c>
      <c r="K22" s="17">
        <v>1.4</v>
      </c>
      <c r="L22" s="18">
        <v>2.4</v>
      </c>
      <c r="M22" s="16">
        <v>47.7</v>
      </c>
      <c r="N22" s="17">
        <v>29</v>
      </c>
      <c r="O22" s="17">
        <v>5.6</v>
      </c>
      <c r="P22" s="17">
        <v>5.0999999999999996</v>
      </c>
      <c r="Q22" s="18">
        <v>12.7</v>
      </c>
      <c r="R22" s="16">
        <v>62.9</v>
      </c>
      <c r="S22" s="17">
        <v>31.9</v>
      </c>
      <c r="T22" s="17">
        <v>3.4</v>
      </c>
      <c r="U22" s="17">
        <v>1.8</v>
      </c>
      <c r="V22" s="18"/>
      <c r="W22" s="16">
        <v>56</v>
      </c>
      <c r="X22" s="17">
        <v>30.9</v>
      </c>
      <c r="Y22" s="17">
        <v>6.4</v>
      </c>
      <c r="Z22" s="17">
        <v>3.7</v>
      </c>
      <c r="AA22" s="18">
        <v>2.9</v>
      </c>
    </row>
    <row r="23" spans="1:27">
      <c r="A23" s="2" t="s">
        <v>4</v>
      </c>
      <c r="B23" s="48">
        <v>114002</v>
      </c>
      <c r="C23" s="9">
        <v>3557</v>
      </c>
      <c r="D23" s="9">
        <v>1145</v>
      </c>
      <c r="E23" s="9">
        <v>15331</v>
      </c>
      <c r="F23" s="10">
        <f t="shared" si="0"/>
        <v>20033</v>
      </c>
      <c r="G23" s="11">
        <f t="shared" si="1"/>
        <v>17.572498728092491</v>
      </c>
      <c r="H23" s="16">
        <v>46.1</v>
      </c>
      <c r="I23" s="17">
        <v>20.399999999999999</v>
      </c>
      <c r="J23" s="17">
        <v>27.9</v>
      </c>
      <c r="K23" s="17">
        <v>2.7</v>
      </c>
      <c r="L23" s="18">
        <v>1.1000000000000001</v>
      </c>
      <c r="M23" s="16">
        <v>52.9</v>
      </c>
      <c r="N23" s="17">
        <v>21.9</v>
      </c>
      <c r="O23" s="17">
        <v>6.5</v>
      </c>
      <c r="P23" s="17">
        <v>12.8</v>
      </c>
      <c r="Q23" s="18">
        <v>5</v>
      </c>
      <c r="R23" s="16">
        <v>70.099999999999994</v>
      </c>
      <c r="S23" s="17">
        <v>18.399999999999999</v>
      </c>
      <c r="T23" s="17">
        <v>6.8</v>
      </c>
      <c r="U23" s="17">
        <v>3.4</v>
      </c>
      <c r="V23" s="18">
        <v>1.2</v>
      </c>
      <c r="W23" s="16">
        <v>64.5</v>
      </c>
      <c r="X23" s="17">
        <v>15.6</v>
      </c>
      <c r="Y23" s="17">
        <v>12.9</v>
      </c>
      <c r="Z23" s="17">
        <v>4.8</v>
      </c>
      <c r="AA23" s="18">
        <f>0.2+1.8</f>
        <v>2</v>
      </c>
    </row>
    <row r="24" spans="1:27">
      <c r="A24" s="2" t="s">
        <v>37</v>
      </c>
      <c r="B24" s="48"/>
      <c r="C24" s="9"/>
      <c r="D24" s="9"/>
      <c r="E24" s="9"/>
      <c r="F24" s="10"/>
      <c r="G24" s="11"/>
      <c r="H24" s="16">
        <f t="shared" ref="H24:AA24" si="2">AVERAGE(H4:H23)</f>
        <v>38.005000000000003</v>
      </c>
      <c r="I24" s="17">
        <f t="shared" si="2"/>
        <v>22.684999999999995</v>
      </c>
      <c r="J24" s="17">
        <f t="shared" si="2"/>
        <v>32.504999999999995</v>
      </c>
      <c r="K24" s="17">
        <f t="shared" si="2"/>
        <v>2.5842105263157893</v>
      </c>
      <c r="L24" s="18">
        <f t="shared" si="2"/>
        <v>2.1823529411764704</v>
      </c>
      <c r="M24" s="16">
        <f t="shared" si="2"/>
        <v>47.135000000000005</v>
      </c>
      <c r="N24" s="17">
        <f t="shared" si="2"/>
        <v>21.785</v>
      </c>
      <c r="O24" s="17">
        <f t="shared" si="2"/>
        <v>11.674999999999999</v>
      </c>
      <c r="P24" s="17">
        <f t="shared" si="2"/>
        <v>9.4649999999999999</v>
      </c>
      <c r="Q24" s="18">
        <f t="shared" si="2"/>
        <v>9.0549999999999997</v>
      </c>
      <c r="R24" s="16">
        <f t="shared" si="2"/>
        <v>62.645000000000003</v>
      </c>
      <c r="S24" s="17">
        <f t="shared" si="2"/>
        <v>22.580000000000002</v>
      </c>
      <c r="T24" s="17">
        <f t="shared" si="2"/>
        <v>10.130000000000001</v>
      </c>
      <c r="U24" s="17">
        <f t="shared" si="2"/>
        <v>2.9349999999999992</v>
      </c>
      <c r="V24" s="18">
        <f t="shared" si="2"/>
        <v>2.5099999999999998</v>
      </c>
      <c r="W24" s="16">
        <f t="shared" si="2"/>
        <v>58.480000000000004</v>
      </c>
      <c r="X24" s="17">
        <f t="shared" si="2"/>
        <v>22.629999999999995</v>
      </c>
      <c r="Y24" s="17">
        <f t="shared" si="2"/>
        <v>11.794736842105264</v>
      </c>
      <c r="Z24" s="17">
        <f t="shared" si="2"/>
        <v>5.3352941176470585</v>
      </c>
      <c r="AA24" s="18">
        <f t="shared" si="2"/>
        <v>2.9333333333333336</v>
      </c>
    </row>
    <row r="25" spans="1:27">
      <c r="A25" s="2"/>
      <c r="B25" s="48"/>
      <c r="C25" s="9"/>
      <c r="D25" s="9"/>
      <c r="E25" s="9"/>
      <c r="F25" s="10"/>
      <c r="G25" s="11"/>
      <c r="H25" s="16"/>
      <c r="I25" s="17"/>
      <c r="J25" s="17"/>
      <c r="K25" s="17"/>
      <c r="L25" s="18"/>
      <c r="M25" s="16"/>
      <c r="N25" s="17"/>
      <c r="O25" s="17"/>
      <c r="P25" s="17"/>
      <c r="Q25" s="18"/>
      <c r="R25" s="16"/>
      <c r="S25" s="17"/>
      <c r="T25" s="17"/>
      <c r="U25" s="17"/>
      <c r="V25" s="18"/>
      <c r="W25" s="16"/>
      <c r="X25" s="17"/>
      <c r="Y25" s="17"/>
      <c r="Z25" s="17"/>
      <c r="AA25" s="18"/>
    </row>
    <row r="26" spans="1:27" ht="29" customHeight="1">
      <c r="A26" s="36" t="s">
        <v>31</v>
      </c>
      <c r="B26" s="48"/>
      <c r="C26" s="9"/>
      <c r="D26" s="9"/>
      <c r="E26" s="9"/>
      <c r="F26" s="10"/>
      <c r="G26" s="11"/>
      <c r="H26" s="19" t="s">
        <v>26</v>
      </c>
      <c r="I26" s="20" t="s">
        <v>27</v>
      </c>
      <c r="J26" s="20" t="s">
        <v>34</v>
      </c>
      <c r="K26" s="20" t="s">
        <v>28</v>
      </c>
      <c r="L26" s="35" t="s">
        <v>30</v>
      </c>
      <c r="M26" s="19" t="s">
        <v>26</v>
      </c>
      <c r="N26" s="20" t="s">
        <v>27</v>
      </c>
      <c r="O26" s="20" t="s">
        <v>34</v>
      </c>
      <c r="P26" s="20" t="s">
        <v>28</v>
      </c>
      <c r="Q26" s="35" t="s">
        <v>30</v>
      </c>
      <c r="R26" s="19" t="s">
        <v>26</v>
      </c>
      <c r="S26" s="20" t="s">
        <v>27</v>
      </c>
      <c r="T26" s="20" t="s">
        <v>34</v>
      </c>
      <c r="U26" s="20" t="s">
        <v>28</v>
      </c>
      <c r="V26" s="35" t="s">
        <v>30</v>
      </c>
      <c r="W26" s="19" t="s">
        <v>26</v>
      </c>
      <c r="X26" s="20" t="s">
        <v>27</v>
      </c>
      <c r="Y26" s="20" t="s">
        <v>34</v>
      </c>
      <c r="Z26" s="20" t="s">
        <v>28</v>
      </c>
      <c r="AA26" s="35" t="s">
        <v>30</v>
      </c>
    </row>
    <row r="27" spans="1:27">
      <c r="A27" s="2" t="s">
        <v>17</v>
      </c>
      <c r="B27" s="48">
        <v>76129</v>
      </c>
      <c r="C27" s="9">
        <v>6137</v>
      </c>
      <c r="D27" s="9">
        <v>1727</v>
      </c>
      <c r="E27" s="9">
        <v>15042</v>
      </c>
      <c r="F27" s="10">
        <f>C27+D27+E27</f>
        <v>22906</v>
      </c>
      <c r="G27" s="11">
        <f>(F27/B27)*100</f>
        <v>30.088402579831602</v>
      </c>
      <c r="H27" s="16">
        <v>28.8</v>
      </c>
      <c r="I27" s="17">
        <v>21.6</v>
      </c>
      <c r="J27" s="17">
        <v>3.4</v>
      </c>
      <c r="K27" s="17">
        <v>41.4</v>
      </c>
      <c r="L27" s="18">
        <v>2.1</v>
      </c>
      <c r="M27" s="16">
        <v>40</v>
      </c>
      <c r="N27" s="17">
        <v>14.7</v>
      </c>
      <c r="O27" s="17">
        <v>5</v>
      </c>
      <c r="P27" s="17">
        <v>27.1</v>
      </c>
      <c r="Q27" s="18">
        <v>6.5</v>
      </c>
      <c r="R27" s="16">
        <v>62.4</v>
      </c>
      <c r="S27" s="17">
        <v>19.8</v>
      </c>
      <c r="T27" s="17">
        <v>2.5</v>
      </c>
      <c r="U27" s="17">
        <v>13.4</v>
      </c>
      <c r="V27" s="18">
        <v>0.8</v>
      </c>
      <c r="W27" s="16">
        <v>61.2</v>
      </c>
      <c r="X27" s="17">
        <v>20.100000000000001</v>
      </c>
      <c r="Y27" s="17"/>
      <c r="Z27" s="17">
        <v>15.1</v>
      </c>
      <c r="AA27" s="18">
        <v>2.4</v>
      </c>
    </row>
    <row r="28" spans="1:27">
      <c r="A28" s="2" t="s">
        <v>18</v>
      </c>
      <c r="B28" s="48">
        <v>69271</v>
      </c>
      <c r="C28" s="9">
        <v>3571</v>
      </c>
      <c r="D28" s="9">
        <v>1126</v>
      </c>
      <c r="E28" s="9">
        <v>9248</v>
      </c>
      <c r="F28" s="10">
        <f>C28+D28+E28</f>
        <v>13945</v>
      </c>
      <c r="G28" s="11">
        <f>(F28/B28)*100</f>
        <v>20.131079383869153</v>
      </c>
      <c r="H28" s="16">
        <v>34.700000000000003</v>
      </c>
      <c r="I28" s="17">
        <v>20.8</v>
      </c>
      <c r="J28" s="17">
        <v>4</v>
      </c>
      <c r="K28" s="17">
        <v>33.200000000000003</v>
      </c>
      <c r="L28" s="18">
        <v>2</v>
      </c>
      <c r="M28" s="16">
        <v>42.6</v>
      </c>
      <c r="N28" s="17">
        <v>22.6</v>
      </c>
      <c r="O28" s="17">
        <v>6.4</v>
      </c>
      <c r="P28" s="17">
        <v>9</v>
      </c>
      <c r="Q28" s="18">
        <v>13.5</v>
      </c>
      <c r="R28" s="16">
        <v>59.8</v>
      </c>
      <c r="S28" s="17">
        <v>31.3</v>
      </c>
      <c r="T28" s="17">
        <v>4.0999999999999996</v>
      </c>
      <c r="U28" s="17">
        <v>3.4</v>
      </c>
      <c r="V28" s="18"/>
      <c r="W28" s="16">
        <v>51.6</v>
      </c>
      <c r="X28" s="17">
        <v>29</v>
      </c>
      <c r="Y28" s="17">
        <v>5.5</v>
      </c>
      <c r="Z28" s="17">
        <v>8.4</v>
      </c>
      <c r="AA28" s="18">
        <v>5.5</v>
      </c>
    </row>
    <row r="29" spans="1:27">
      <c r="A29" s="2" t="s">
        <v>37</v>
      </c>
      <c r="B29" s="48"/>
      <c r="C29" s="9"/>
      <c r="D29" s="9"/>
      <c r="E29" s="9"/>
      <c r="F29" s="10"/>
      <c r="G29" s="11"/>
      <c r="H29" s="16">
        <f t="shared" ref="H29:U29" si="3">AVERAGE(H27:H28)</f>
        <v>31.75</v>
      </c>
      <c r="I29" s="17">
        <f t="shared" si="3"/>
        <v>21.200000000000003</v>
      </c>
      <c r="J29" s="17">
        <f t="shared" si="3"/>
        <v>3.7</v>
      </c>
      <c r="K29" s="17">
        <f t="shared" si="3"/>
        <v>37.299999999999997</v>
      </c>
      <c r="L29" s="18">
        <f t="shared" si="3"/>
        <v>2.0499999999999998</v>
      </c>
      <c r="M29" s="16">
        <f t="shared" si="3"/>
        <v>41.3</v>
      </c>
      <c r="N29" s="17">
        <f t="shared" si="3"/>
        <v>18.649999999999999</v>
      </c>
      <c r="O29" s="17">
        <f t="shared" si="3"/>
        <v>5.7</v>
      </c>
      <c r="P29" s="17">
        <f t="shared" si="3"/>
        <v>18.05</v>
      </c>
      <c r="Q29" s="18">
        <f t="shared" si="3"/>
        <v>10</v>
      </c>
      <c r="R29" s="16">
        <f t="shared" si="3"/>
        <v>61.099999999999994</v>
      </c>
      <c r="S29" s="17">
        <f t="shared" si="3"/>
        <v>25.55</v>
      </c>
      <c r="T29" s="17">
        <f t="shared" si="3"/>
        <v>3.3</v>
      </c>
      <c r="U29" s="17">
        <f t="shared" si="3"/>
        <v>8.4</v>
      </c>
      <c r="V29" s="18">
        <v>0.8</v>
      </c>
      <c r="W29" s="16">
        <f>AVERAGE(W27:W28)</f>
        <v>56.400000000000006</v>
      </c>
      <c r="X29" s="17">
        <f>AVERAGE(X27:X28)</f>
        <v>24.55</v>
      </c>
      <c r="Y29" s="17">
        <f>AVERAGE(Y27:Y28)</f>
        <v>5.5</v>
      </c>
      <c r="Z29" s="17">
        <f>AVERAGE(Z27:Z28)</f>
        <v>11.75</v>
      </c>
      <c r="AA29" s="18">
        <f>AVERAGE(AA27:AA28)</f>
        <v>3.95</v>
      </c>
    </row>
    <row r="30" spans="1:27">
      <c r="A30" s="2"/>
      <c r="B30" s="48"/>
      <c r="C30" s="9"/>
      <c r="D30" s="9"/>
      <c r="E30" s="9"/>
      <c r="F30" s="10"/>
      <c r="G30" s="11"/>
      <c r="H30" s="16"/>
      <c r="I30" s="17"/>
      <c r="J30" s="17"/>
      <c r="K30" s="17"/>
      <c r="L30" s="18"/>
      <c r="M30" s="16"/>
      <c r="N30" s="17"/>
      <c r="O30" s="17"/>
      <c r="P30" s="17"/>
      <c r="Q30" s="18"/>
      <c r="R30" s="16"/>
      <c r="S30" s="17"/>
      <c r="T30" s="17"/>
      <c r="U30" s="17"/>
      <c r="V30" s="18"/>
      <c r="W30" s="16"/>
      <c r="X30" s="17"/>
      <c r="Y30" s="17"/>
      <c r="Z30" s="17"/>
      <c r="AA30" s="18"/>
    </row>
    <row r="31" spans="1:27" ht="30">
      <c r="A31" s="37" t="s">
        <v>32</v>
      </c>
      <c r="B31" s="48"/>
      <c r="C31" s="9"/>
      <c r="D31" s="9"/>
      <c r="E31" s="9"/>
      <c r="F31" s="10"/>
      <c r="G31" s="11"/>
      <c r="H31" s="19" t="s">
        <v>26</v>
      </c>
      <c r="I31" s="20" t="s">
        <v>27</v>
      </c>
      <c r="J31" s="20" t="s">
        <v>35</v>
      </c>
      <c r="K31" s="20" t="s">
        <v>28</v>
      </c>
      <c r="L31" s="35" t="s">
        <v>36</v>
      </c>
      <c r="M31" s="19" t="s">
        <v>26</v>
      </c>
      <c r="N31" s="20" t="s">
        <v>27</v>
      </c>
      <c r="O31" s="20" t="s">
        <v>35</v>
      </c>
      <c r="P31" s="20" t="s">
        <v>28</v>
      </c>
      <c r="Q31" s="35" t="s">
        <v>36</v>
      </c>
      <c r="R31" s="19" t="s">
        <v>26</v>
      </c>
      <c r="S31" s="20" t="s">
        <v>27</v>
      </c>
      <c r="T31" s="20" t="s">
        <v>35</v>
      </c>
      <c r="U31" s="20" t="s">
        <v>28</v>
      </c>
      <c r="V31" s="35" t="s">
        <v>36</v>
      </c>
      <c r="W31" s="19" t="s">
        <v>26</v>
      </c>
      <c r="X31" s="20" t="s">
        <v>27</v>
      </c>
      <c r="Y31" s="20" t="s">
        <v>35</v>
      </c>
      <c r="Z31" s="20" t="s">
        <v>28</v>
      </c>
      <c r="AA31" s="35" t="s">
        <v>36</v>
      </c>
    </row>
    <row r="32" spans="1:27">
      <c r="A32" s="2" t="s">
        <v>10</v>
      </c>
      <c r="B32" s="48">
        <v>80051</v>
      </c>
      <c r="C32" s="9">
        <v>5003</v>
      </c>
      <c r="D32" s="9">
        <v>1745</v>
      </c>
      <c r="E32" s="9">
        <v>11259</v>
      </c>
      <c r="F32" s="10">
        <f>C32+D32+E32</f>
        <v>18007</v>
      </c>
      <c r="G32" s="11">
        <f>(F32/B32)*100</f>
        <v>22.494409813743736</v>
      </c>
      <c r="H32" s="16">
        <v>52</v>
      </c>
      <c r="I32" s="17">
        <v>7.1</v>
      </c>
      <c r="J32" s="17">
        <v>17.5</v>
      </c>
      <c r="K32" s="17">
        <v>16.399999999999999</v>
      </c>
      <c r="L32" s="18">
        <v>2.6</v>
      </c>
      <c r="M32" s="16">
        <v>33.1</v>
      </c>
      <c r="N32" s="17">
        <v>6</v>
      </c>
      <c r="O32" s="17">
        <v>52.5</v>
      </c>
      <c r="P32" s="17">
        <v>1.6</v>
      </c>
      <c r="Q32" s="18">
        <v>4</v>
      </c>
      <c r="R32" s="16">
        <v>38.4</v>
      </c>
      <c r="S32" s="17">
        <v>13.9</v>
      </c>
      <c r="T32" s="17">
        <v>44.7</v>
      </c>
      <c r="U32" s="17">
        <v>2.9</v>
      </c>
      <c r="V32" s="18"/>
      <c r="W32" s="16">
        <v>33.1</v>
      </c>
      <c r="X32" s="17">
        <v>9.1999999999999993</v>
      </c>
      <c r="Y32" s="17">
        <v>49.2</v>
      </c>
      <c r="Z32" s="17">
        <v>4.9000000000000004</v>
      </c>
      <c r="AA32" s="18">
        <v>3.6</v>
      </c>
    </row>
    <row r="33" spans="1:27">
      <c r="A33" s="2" t="s">
        <v>11</v>
      </c>
      <c r="B33" s="48">
        <v>63165</v>
      </c>
      <c r="C33" s="9">
        <v>3948</v>
      </c>
      <c r="D33" s="9">
        <v>1112</v>
      </c>
      <c r="E33" s="9">
        <v>8846</v>
      </c>
      <c r="F33" s="10">
        <f>C33+D33+E33</f>
        <v>13906</v>
      </c>
      <c r="G33" s="11">
        <f>(F33/B33)*100</f>
        <v>22.015356605715191</v>
      </c>
      <c r="H33" s="16">
        <v>44.5</v>
      </c>
      <c r="I33" s="17">
        <v>7.1</v>
      </c>
      <c r="J33" s="17">
        <v>11.9</v>
      </c>
      <c r="K33" s="17">
        <v>31.3</v>
      </c>
      <c r="L33" s="18">
        <v>3.2</v>
      </c>
      <c r="M33" s="16">
        <v>27.9</v>
      </c>
      <c r="N33" s="17">
        <v>7.9</v>
      </c>
      <c r="O33" s="17">
        <v>53.1</v>
      </c>
      <c r="P33" s="17">
        <v>2.7</v>
      </c>
      <c r="Q33" s="18">
        <v>6.2</v>
      </c>
      <c r="R33" s="16">
        <v>34.5</v>
      </c>
      <c r="S33" s="17">
        <v>14.7</v>
      </c>
      <c r="T33" s="17">
        <v>37.6</v>
      </c>
      <c r="U33" s="17">
        <v>3.4</v>
      </c>
      <c r="V33" s="18">
        <v>9.6999999999999993</v>
      </c>
      <c r="W33" s="16">
        <v>31.4</v>
      </c>
      <c r="X33" s="17">
        <v>10.5</v>
      </c>
      <c r="Y33" s="17">
        <v>46.9</v>
      </c>
      <c r="Z33" s="17">
        <v>6.6</v>
      </c>
      <c r="AA33" s="18">
        <v>3.6</v>
      </c>
    </row>
    <row r="34" spans="1:27">
      <c r="A34" s="2" t="s">
        <v>9</v>
      </c>
      <c r="B34" s="48">
        <v>83008</v>
      </c>
      <c r="C34" s="9">
        <v>4109</v>
      </c>
      <c r="D34" s="9">
        <v>1134</v>
      </c>
      <c r="E34" s="9">
        <v>11245</v>
      </c>
      <c r="F34" s="10">
        <f>C34+D34+E34</f>
        <v>16488</v>
      </c>
      <c r="G34" s="11">
        <f>(F34/B34)*100</f>
        <v>19.863145720894369</v>
      </c>
      <c r="H34" s="16">
        <v>43.4</v>
      </c>
      <c r="I34" s="17">
        <v>10.9</v>
      </c>
      <c r="J34" s="17">
        <v>20.399999999999999</v>
      </c>
      <c r="K34" s="17">
        <v>19.399999999999999</v>
      </c>
      <c r="L34" s="18">
        <v>5.0999999999999996</v>
      </c>
      <c r="M34" s="16">
        <v>29.9</v>
      </c>
      <c r="N34" s="17">
        <v>9.9</v>
      </c>
      <c r="O34" s="17">
        <v>49.2</v>
      </c>
      <c r="P34" s="17">
        <v>2.8</v>
      </c>
      <c r="Q34" s="18">
        <v>6</v>
      </c>
      <c r="R34" s="16">
        <v>34.700000000000003</v>
      </c>
      <c r="S34" s="17">
        <v>18.600000000000001</v>
      </c>
      <c r="T34" s="17">
        <v>42.5</v>
      </c>
      <c r="U34" s="17">
        <v>4.2</v>
      </c>
      <c r="V34" s="18"/>
      <c r="W34" s="16">
        <v>26.7</v>
      </c>
      <c r="X34" s="17">
        <v>13.7</v>
      </c>
      <c r="Y34" s="17">
        <v>48.4</v>
      </c>
      <c r="Z34" s="17">
        <v>6.9</v>
      </c>
      <c r="AA34" s="18">
        <v>4.3</v>
      </c>
    </row>
    <row r="35" spans="1:27" s="27" customFormat="1" ht="15" thickBot="1">
      <c r="A35" s="3" t="s">
        <v>37</v>
      </c>
      <c r="B35" s="49"/>
      <c r="C35" s="21"/>
      <c r="D35" s="21"/>
      <c r="E35" s="21"/>
      <c r="F35" s="22"/>
      <c r="G35" s="23"/>
      <c r="H35" s="24">
        <f t="shared" ref="H35:U35" si="4">AVERAGE(H32:H34)</f>
        <v>46.633333333333333</v>
      </c>
      <c r="I35" s="25">
        <f t="shared" si="4"/>
        <v>8.3666666666666671</v>
      </c>
      <c r="J35" s="25">
        <f t="shared" si="4"/>
        <v>16.599999999999998</v>
      </c>
      <c r="K35" s="25">
        <f t="shared" si="4"/>
        <v>22.366666666666664</v>
      </c>
      <c r="L35" s="26">
        <f t="shared" si="4"/>
        <v>3.6333333333333333</v>
      </c>
      <c r="M35" s="24">
        <f t="shared" si="4"/>
        <v>30.3</v>
      </c>
      <c r="N35" s="25">
        <f t="shared" si="4"/>
        <v>7.9333333333333336</v>
      </c>
      <c r="O35" s="25">
        <f t="shared" si="4"/>
        <v>51.6</v>
      </c>
      <c r="P35" s="25">
        <f t="shared" si="4"/>
        <v>2.3666666666666667</v>
      </c>
      <c r="Q35" s="26">
        <f t="shared" si="4"/>
        <v>5.3999999999999995</v>
      </c>
      <c r="R35" s="24">
        <f t="shared" si="4"/>
        <v>35.866666666666667</v>
      </c>
      <c r="S35" s="25">
        <f t="shared" si="4"/>
        <v>15.733333333333334</v>
      </c>
      <c r="T35" s="25">
        <f t="shared" si="4"/>
        <v>41.6</v>
      </c>
      <c r="U35" s="25">
        <f t="shared" si="4"/>
        <v>3.5</v>
      </c>
      <c r="V35" s="26">
        <v>9.6999999999999993</v>
      </c>
      <c r="W35" s="24">
        <f>AVERAGE(W32:W34)</f>
        <v>30.400000000000002</v>
      </c>
      <c r="X35" s="25">
        <f>AVERAGE(X32:X34)</f>
        <v>11.133333333333333</v>
      </c>
      <c r="Y35" s="25">
        <f>AVERAGE(Y32:Y34)</f>
        <v>48.166666666666664</v>
      </c>
      <c r="Z35" s="25">
        <f>AVERAGE(Z32:Z34)</f>
        <v>6.1333333333333329</v>
      </c>
      <c r="AA35" s="26">
        <f>AVERAGE(AA32:AA34)</f>
        <v>3.8333333333333335</v>
      </c>
    </row>
    <row r="36" spans="1:27" s="27" customFormat="1">
      <c r="A36" s="1"/>
      <c r="B36" s="50"/>
      <c r="C36" s="28"/>
      <c r="D36" s="28"/>
      <c r="E36" s="28"/>
      <c r="F36" s="29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27" customFormat="1">
      <c r="A37" s="1"/>
      <c r="B37" s="50"/>
      <c r="C37" s="28"/>
      <c r="D37" s="28"/>
      <c r="E37" s="28"/>
      <c r="F37" s="29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</sheetData>
  <mergeCells count="4">
    <mergeCell ref="H1:L1"/>
    <mergeCell ref="M1:Q1"/>
    <mergeCell ref="R1:V1"/>
    <mergeCell ref="W1:AA1"/>
  </mergeCells>
  <pageMargins left="0.7" right="0.7" top="0.5" bottom="0.5" header="0" footer="0"/>
  <pageSetup paperSize="9" scale="9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Microsoft Office User</cp:lastModifiedBy>
  <cp:lastPrinted>2020-09-16T20:12:39Z</cp:lastPrinted>
  <dcterms:created xsi:type="dcterms:W3CDTF">2020-08-29T08:37:38Z</dcterms:created>
  <dcterms:modified xsi:type="dcterms:W3CDTF">2020-09-16T20:12:42Z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